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85" yWindow="210" windowWidth="9315" windowHeight="3705"/>
  </bookViews>
  <sheets>
    <sheet name="KOOND" sheetId="3" r:id="rId1"/>
    <sheet name="N, 3. juuli" sheetId="5" r:id="rId2"/>
    <sheet name="R, 4. juuli" sheetId="4" r:id="rId3"/>
    <sheet name="L, 5. juuli" sheetId="1" r:id="rId4"/>
    <sheet name="P, 6. juuli" sheetId="2" r:id="rId5"/>
  </sheets>
  <calcPr calcId="145621"/>
</workbook>
</file>

<file path=xl/calcChain.xml><?xml version="1.0" encoding="utf-8"?>
<calcChain xmlns="http://schemas.openxmlformats.org/spreadsheetml/2006/main">
  <c r="A19" i="1"/>
  <c r="C8" i="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C74" i="2" l="1"/>
  <c r="C64"/>
  <c r="C58"/>
  <c r="C54"/>
  <c r="C46"/>
  <c r="C40"/>
  <c r="C34"/>
  <c r="C25"/>
  <c r="C17"/>
  <c r="C10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6" i="1"/>
  <c r="A7" s="1"/>
  <c r="A8" s="1"/>
  <c r="A9" s="1"/>
  <c r="A10" s="1"/>
  <c r="A11" s="1"/>
  <c r="A12" s="1"/>
  <c r="A13" s="1"/>
  <c r="A14" s="1"/>
  <c r="A15" s="1"/>
  <c r="A16" s="1"/>
  <c r="A17" s="1"/>
  <c r="A18" s="1"/>
  <c r="C38" i="4"/>
  <c r="C104" l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60" l="1"/>
  <c r="C63"/>
  <c r="C43" l="1"/>
  <c r="C16"/>
  <c r="C91"/>
  <c r="C32"/>
  <c r="C8"/>
  <c r="C22" l="1"/>
  <c r="C25"/>
  <c r="C114"/>
  <c r="C97"/>
  <c r="C78"/>
  <c r="C70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25" i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</calcChain>
</file>

<file path=xl/comments1.xml><?xml version="1.0" encoding="utf-8"?>
<comments xmlns="http://schemas.openxmlformats.org/spreadsheetml/2006/main">
  <authors>
    <author>_</author>
  </authors>
  <commentList>
    <comment ref="B64" authorId="0">
      <text>
        <r>
          <rPr>
            <b/>
            <sz val="8"/>
            <color indexed="81"/>
            <rFont val="Tahoma"/>
            <family val="2"/>
          </rPr>
          <t>paralleelsed llikumised</t>
        </r>
      </text>
    </comment>
  </commentList>
</comments>
</file>

<file path=xl/sharedStrings.xml><?xml version="1.0" encoding="utf-8"?>
<sst xmlns="http://schemas.openxmlformats.org/spreadsheetml/2006/main" count="675" uniqueCount="264">
  <si>
    <t>dirigent</t>
  </si>
  <si>
    <t>ÜHENDKOOR</t>
  </si>
  <si>
    <t>Lüdig</t>
  </si>
  <si>
    <t>Koit</t>
  </si>
  <si>
    <t>ÜK</t>
  </si>
  <si>
    <t>Kuno Areng</t>
  </si>
  <si>
    <t>Pacius</t>
  </si>
  <si>
    <t>Hümn</t>
  </si>
  <si>
    <t>Jüri Rent</t>
  </si>
  <si>
    <t>avakõne</t>
  </si>
  <si>
    <t>Ernesaks</t>
  </si>
  <si>
    <t>Helin</t>
  </si>
  <si>
    <t>Olev Oja</t>
  </si>
  <si>
    <t>Kunileid</t>
  </si>
  <si>
    <t>Sind surmani</t>
  </si>
  <si>
    <t>MEK (kõik)</t>
  </si>
  <si>
    <t>Ants Soots</t>
  </si>
  <si>
    <t>autor tundmata</t>
  </si>
  <si>
    <t>Galopp "Edasi"</t>
  </si>
  <si>
    <t>PP</t>
  </si>
  <si>
    <t>Hermann</t>
  </si>
  <si>
    <t>Ilus oled isamaa (Mingem üles…)</t>
  </si>
  <si>
    <t>Andrus Siimon</t>
  </si>
  <si>
    <t>Härma</t>
  </si>
  <si>
    <t>Enne ja nüüd</t>
  </si>
  <si>
    <t xml:space="preserve">SEK </t>
  </si>
  <si>
    <t>Saebelmann</t>
  </si>
  <si>
    <t>Eestimaale (Kaunimad laulud)</t>
  </si>
  <si>
    <t xml:space="preserve">VÜK </t>
  </si>
  <si>
    <t>Indrek Vijard</t>
  </si>
  <si>
    <t>Porilaste marss</t>
  </si>
  <si>
    <t>Arvi Miido</t>
  </si>
  <si>
    <t>Tobias</t>
  </si>
  <si>
    <t>Noored sepad</t>
  </si>
  <si>
    <t>SEK</t>
  </si>
  <si>
    <t>Risto Joost</t>
  </si>
  <si>
    <t>Saar</t>
  </si>
  <si>
    <t>Mis need ohjad</t>
  </si>
  <si>
    <t>VÜK</t>
  </si>
  <si>
    <t>Alo Ritsing</t>
  </si>
  <si>
    <t>Türnpu</t>
  </si>
  <si>
    <t>Priiuse hommikul</t>
  </si>
  <si>
    <t>Mikk Üleoja</t>
  </si>
  <si>
    <t>Tamm</t>
  </si>
  <si>
    <t>Kalev ja Linda, pidulik avamäng Miina Hermanni viisidest v muud</t>
  </si>
  <si>
    <t>Peeter Saan</t>
  </si>
  <si>
    <t>Põhjavaim</t>
  </si>
  <si>
    <t>Triin Koch</t>
  </si>
  <si>
    <t>Ei saa mitte vaiki olla</t>
  </si>
  <si>
    <t xml:space="preserve">NAK </t>
  </si>
  <si>
    <t>Vaike Uibopuu</t>
  </si>
  <si>
    <t>Karjapoiss</t>
  </si>
  <si>
    <t>Heli Jürgenson</t>
  </si>
  <si>
    <t>V. Kapp</t>
  </si>
  <si>
    <t>Põhjarannik</t>
  </si>
  <si>
    <t>Eri Klas</t>
  </si>
  <si>
    <t>Jaaniöö</t>
  </si>
  <si>
    <t>SO</t>
  </si>
  <si>
    <t>Neeme Järvi</t>
  </si>
  <si>
    <t>Tormis</t>
  </si>
  <si>
    <t>Laulu algus</t>
  </si>
  <si>
    <t>VÜK (mehed kõik)</t>
  </si>
  <si>
    <t>Tõnu Kaljuste</t>
  </si>
  <si>
    <t>Eller</t>
  </si>
  <si>
    <t>Kodumaine viis</t>
  </si>
  <si>
    <t>Vello Pähn</t>
  </si>
  <si>
    <t>Vettik</t>
  </si>
  <si>
    <t>Nokturn</t>
  </si>
  <si>
    <t>Naissoo</t>
  </si>
  <si>
    <t>Koolikell</t>
  </si>
  <si>
    <t>LAK</t>
  </si>
  <si>
    <t>Tiia-Ester Loitme</t>
  </si>
  <si>
    <t>Sireli, kas mul õnne</t>
  </si>
  <si>
    <t>Silvia Mellik</t>
  </si>
  <si>
    <t>Eespere</t>
  </si>
  <si>
    <t>Ärkamise aeg</t>
  </si>
  <si>
    <t xml:space="preserve">Ene Üleoja </t>
  </si>
  <si>
    <t>T. Mägi</t>
  </si>
  <si>
    <t>Olari Elts</t>
  </si>
  <si>
    <t>Ehala</t>
  </si>
  <si>
    <t>Päikeseratas</t>
  </si>
  <si>
    <t>NAK + LAK</t>
  </si>
  <si>
    <t>Maarja Soone</t>
  </si>
  <si>
    <t>Rannap</t>
  </si>
  <si>
    <t>Ilus maa</t>
  </si>
  <si>
    <t>Hirvo Surva</t>
  </si>
  <si>
    <t>Mattiisen</t>
  </si>
  <si>
    <t>Aarne Saluveer</t>
  </si>
  <si>
    <t>Tuljak</t>
  </si>
  <si>
    <t>Oma saar</t>
  </si>
  <si>
    <t>Puudutus</t>
  </si>
  <si>
    <t>Mu isamaa on minu arm</t>
  </si>
  <si>
    <t>kell</t>
  </si>
  <si>
    <t>kestvus</t>
  </si>
  <si>
    <t>LIIKUJAID</t>
  </si>
  <si>
    <t>teos</t>
  </si>
  <si>
    <t>Tulkõ kokko</t>
  </si>
  <si>
    <t>Meresõit</t>
  </si>
  <si>
    <t>Targa rehealune</t>
  </si>
  <si>
    <t>Vigurvänt</t>
  </si>
  <si>
    <t>Kallis kodu</t>
  </si>
  <si>
    <t>On meie keskel suvi</t>
  </si>
  <si>
    <t>Lauldes</t>
  </si>
  <si>
    <t>Lambad on kadunud</t>
  </si>
  <si>
    <t>Minu isamaa</t>
  </si>
  <si>
    <t>Meie kiisul kriimud silmad</t>
  </si>
  <si>
    <t>Kiigu, liigu laevukene</t>
  </si>
  <si>
    <t>Vares, vaga linnukene</t>
  </si>
  <si>
    <t>Kiire, kiire, kiire</t>
  </si>
  <si>
    <t>Laul inimlikkusest</t>
  </si>
  <si>
    <t>Kus meid ammu oodatakse</t>
  </si>
  <si>
    <t>Zetod</t>
  </si>
  <si>
    <t>Kes ma olen?</t>
  </si>
  <si>
    <t>Lennuk</t>
  </si>
  <si>
    <t>Hoidkem vaid ühte</t>
  </si>
  <si>
    <t>Poistekoor ja meeskoor</t>
  </si>
  <si>
    <t>Kuningas ja laulik</t>
  </si>
  <si>
    <t>Laulutuli</t>
  </si>
  <si>
    <t>Kui ma hakkan laulemaie</t>
  </si>
  <si>
    <t>Kevade kullendav taevas</t>
  </si>
  <si>
    <t>Haned-luiged</t>
  </si>
  <si>
    <t>Aeg</t>
  </si>
  <si>
    <t>Kevade</t>
  </si>
  <si>
    <t>Setu tants</t>
  </si>
  <si>
    <t>Sümf 2. osa</t>
  </si>
  <si>
    <t>Mowgli</t>
  </si>
  <si>
    <t>Minu isa…</t>
  </si>
  <si>
    <t>Malev</t>
  </si>
  <si>
    <t>Vadja pulmalaulud</t>
  </si>
  <si>
    <t>Taandujad</t>
  </si>
  <si>
    <t>Muusika</t>
  </si>
  <si>
    <t>Mul on ikka rõõmu kõigest</t>
  </si>
  <si>
    <t>Ta lendab mesipuu poole</t>
  </si>
  <si>
    <t>Kodumaa</t>
  </si>
  <si>
    <t>pärjatamine + kõne</t>
  </si>
  <si>
    <t>blokid</t>
  </si>
  <si>
    <t>L</t>
  </si>
  <si>
    <t>P</t>
  </si>
  <si>
    <t>rongkäik</t>
  </si>
  <si>
    <t>9:00-12:00</t>
  </si>
  <si>
    <t>1. kontserdi läbimäng</t>
  </si>
  <si>
    <t>See kaunis maa</t>
  </si>
  <si>
    <t>autor</t>
  </si>
  <si>
    <t>saade / solistid</t>
  </si>
  <si>
    <t>Tõnis Kõrvits</t>
  </si>
  <si>
    <t>Rein Rannap</t>
  </si>
  <si>
    <t>Riivo Jõgi</t>
  </si>
  <si>
    <t>Kikerpuu / Põdra</t>
  </si>
  <si>
    <t>eesti rhv / Ott Kask</t>
  </si>
  <si>
    <t>eesti rhv</t>
  </si>
  <si>
    <t>Aarne Oit</t>
  </si>
  <si>
    <t>Pärt Uusberg</t>
  </si>
  <si>
    <t>Riine Pajusaar</t>
  </si>
  <si>
    <t>Tauno Aints</t>
  </si>
  <si>
    <t>Veljo Tormis</t>
  </si>
  <si>
    <t>Olav Ehala</t>
  </si>
  <si>
    <t>Ülo Vinter</t>
  </si>
  <si>
    <t>Kadri Hunt</t>
  </si>
  <si>
    <t>Priit Pajusaar</t>
  </si>
  <si>
    <t>Gennadi Taniel</t>
  </si>
  <si>
    <t>Andres Lemba</t>
  </si>
  <si>
    <t>Piret Rips-Laul</t>
  </si>
  <si>
    <t>Eduard Tubin</t>
  </si>
  <si>
    <t>Villem Kapp</t>
  </si>
  <si>
    <t>Tonio Tamra</t>
  </si>
  <si>
    <t>Ülo Krigul</t>
  </si>
  <si>
    <t>Erkki-Sven Tüür</t>
  </si>
  <si>
    <t>Evald Vain</t>
  </si>
  <si>
    <t>Kait Tamra</t>
  </si>
  <si>
    <t>Miina Härma</t>
  </si>
  <si>
    <t>Tõnu Kõrvits</t>
  </si>
  <si>
    <t>Peep Sarapik</t>
  </si>
  <si>
    <t>Gustav ernesaks</t>
  </si>
  <si>
    <t>Raimund Kull</t>
  </si>
  <si>
    <t>Trummitüdrukud</t>
  </si>
  <si>
    <t>Ants Üleoja</t>
  </si>
  <si>
    <t>Puhkpilliorkester 1500</t>
  </si>
  <si>
    <t>Mudilaskoor 4000</t>
  </si>
  <si>
    <t>Lastekoor 5000</t>
  </si>
  <si>
    <t>Poistekoor 2500 / 1000</t>
  </si>
  <si>
    <t>Naiskoor 3000</t>
  </si>
  <si>
    <t>Sümf 850</t>
  </si>
  <si>
    <t>Koond 1500 / 500?</t>
  </si>
  <si>
    <t>Segakoor 8000</t>
  </si>
  <si>
    <t>Ühendkoor II 3000 / 800</t>
  </si>
  <si>
    <t>Ühendkoor / 17800</t>
  </si>
  <si>
    <t>saade</t>
  </si>
  <si>
    <t>tule toomin Ernesaksa juurest torni</t>
  </si>
  <si>
    <t>maha 11800 / peale jääb 6000</t>
  </si>
  <si>
    <t>vaikus</t>
  </si>
  <si>
    <t>juurde 1500</t>
  </si>
  <si>
    <t>dirigentide vahetus</t>
  </si>
  <si>
    <t>Taavo Wirkhaus</t>
  </si>
  <si>
    <t>SO + bänd</t>
  </si>
  <si>
    <t>SO + bänd?</t>
  </si>
  <si>
    <t>Ühendkoor 1000 / 3000</t>
  </si>
  <si>
    <t>Meeskoor</t>
  </si>
  <si>
    <t>Mis on inimene?</t>
  </si>
  <si>
    <t>Aleksander Läte</t>
  </si>
  <si>
    <t>Kostke laulud</t>
  </si>
  <si>
    <t>Gustav Ernesaks</t>
  </si>
  <si>
    <t>Kutse</t>
  </si>
  <si>
    <t>Valiknaiskoor 1800 ja valiklastekoor 1400</t>
  </si>
  <si>
    <t>Valikühendkoor juurde 4200</t>
  </si>
  <si>
    <t>lõpp koos emotsiooniga 00:00</t>
  </si>
  <si>
    <t>SO?</t>
  </si>
  <si>
    <t>Margo Kõlar</t>
  </si>
  <si>
    <t>Meeskoor 1000</t>
  </si>
  <si>
    <t>Poistekoor 2500</t>
  </si>
  <si>
    <t>SO ja RM juurde ca 1000</t>
  </si>
  <si>
    <t>Ühendkoor, 3000 (NAK) / 1000 (MEK)</t>
  </si>
  <si>
    <t>Ühendkoor 5000 (LAK) / 800 (ÜPOK)</t>
  </si>
  <si>
    <t>Lauri Breede</t>
  </si>
  <si>
    <t>liikide proovid ja 2. kontserdi läbimäng</t>
  </si>
  <si>
    <t>ERSO</t>
  </si>
  <si>
    <t>Koond 1000</t>
  </si>
  <si>
    <t>Poistekoor ära</t>
  </si>
  <si>
    <t>KOOND</t>
  </si>
  <si>
    <t>Neljapäev, 3. juuli</t>
  </si>
  <si>
    <t>Reede, 4. juuli</t>
  </si>
  <si>
    <t>Laupäev, 5. juuli</t>
  </si>
  <si>
    <t>LP 1. kontserdi läbimäng</t>
  </si>
  <si>
    <t>20:00-00:00</t>
  </si>
  <si>
    <t>LP 1. kontsert</t>
  </si>
  <si>
    <t>Pühapäev, 6. juuli</t>
  </si>
  <si>
    <t>12:00-18:00</t>
  </si>
  <si>
    <t>LP 2. kontsert</t>
  </si>
  <si>
    <t>2. kontserdi läbimäng</t>
  </si>
  <si>
    <t>Sümfooniaorkester</t>
  </si>
  <si>
    <t>Lauri Sirp</t>
  </si>
  <si>
    <t>Jüri-Ruut Kangur</t>
  </si>
  <si>
    <t>Kaie Tanner</t>
  </si>
  <si>
    <t>Annelii Traks</t>
  </si>
  <si>
    <t>Anne Kann</t>
  </si>
  <si>
    <t>Elo Üleoja</t>
  </si>
  <si>
    <t>Ingrid Kõrvits</t>
  </si>
  <si>
    <t>Toomas Voll</t>
  </si>
  <si>
    <t>Lydia Rahula</t>
  </si>
  <si>
    <t>Kuldar Schüts</t>
  </si>
  <si>
    <t>Peeter Perens</t>
  </si>
  <si>
    <t>Raul Talmar</t>
  </si>
  <si>
    <t>Hando Põldmäe</t>
  </si>
  <si>
    <t>Harry Illak</t>
  </si>
  <si>
    <t>Urmas Mägi</t>
  </si>
  <si>
    <t>Kaspar Mänd</t>
  </si>
  <si>
    <t>ERSO?</t>
  </si>
  <si>
    <t>Sümf nr 2, II osa</t>
  </si>
  <si>
    <t>Mihkel Lüdig</t>
  </si>
  <si>
    <t>Heino Eller</t>
  </si>
  <si>
    <t>Uno Naissoo</t>
  </si>
  <si>
    <t>René Eespere</t>
  </si>
  <si>
    <t>Ene Üleoja</t>
  </si>
  <si>
    <t>planeeritav dirigent</t>
  </si>
  <si>
    <t>Alo Mattiisen</t>
  </si>
  <si>
    <t>valikkooride proovid</t>
  </si>
  <si>
    <t>Kolmapäev, 2. juuli</t>
  </si>
  <si>
    <t>proov saadetega siseruumides</t>
  </si>
  <si>
    <t>15:00-17:15</t>
  </si>
  <si>
    <t>Laulupeo 1. kontserdi proov</t>
  </si>
  <si>
    <t>kell?</t>
  </si>
  <si>
    <t>koht?</t>
  </si>
  <si>
    <t>09:30-22:30</t>
  </si>
  <si>
    <t>liikide proovid ja laulupeo 2. kontserdi läbimäng</t>
  </si>
  <si>
    <t>10:00-12:00</t>
  </si>
</sst>
</file>

<file path=xl/styles.xml><?xml version="1.0" encoding="utf-8"?>
<styleSheet xmlns="http://schemas.openxmlformats.org/spreadsheetml/2006/main">
  <fonts count="11">
    <font>
      <sz val="10"/>
      <name val="Arial"/>
      <charset val="186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  <charset val="186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8"/>
      <color indexed="81"/>
      <name val="Tahoma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horizontal="left"/>
    </xf>
    <xf numFmtId="0" fontId="0" fillId="0" borderId="2" xfId="0" applyFill="1" applyBorder="1"/>
    <xf numFmtId="0" fontId="0" fillId="0" borderId="0" xfId="0" applyFill="1"/>
    <xf numFmtId="0" fontId="1" fillId="0" borderId="1" xfId="0" applyFont="1" applyBorder="1"/>
    <xf numFmtId="2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Fill="1" applyBorder="1"/>
    <xf numFmtId="0" fontId="3" fillId="0" borderId="1" xfId="0" applyFont="1" applyBorder="1"/>
    <xf numFmtId="0" fontId="0" fillId="0" borderId="2" xfId="0" applyBorder="1"/>
    <xf numFmtId="21" fontId="2" fillId="0" borderId="1" xfId="0" applyNumberFormat="1" applyFont="1" applyFill="1" applyBorder="1" applyAlignment="1">
      <alignment horizontal="left"/>
    </xf>
    <xf numFmtId="21" fontId="0" fillId="0" borderId="1" xfId="0" applyNumberForma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21" fontId="2" fillId="0" borderId="1" xfId="0" applyNumberFormat="1" applyFont="1" applyBorder="1" applyAlignment="1">
      <alignment horizontal="left"/>
    </xf>
    <xf numFmtId="0" fontId="0" fillId="0" borderId="1" xfId="0" applyFill="1" applyBorder="1" applyAlignment="1">
      <alignment wrapText="1"/>
    </xf>
    <xf numFmtId="0" fontId="2" fillId="0" borderId="2" xfId="0" applyFont="1" applyFill="1" applyBorder="1"/>
    <xf numFmtId="0" fontId="1" fillId="0" borderId="0" xfId="0" applyFont="1"/>
    <xf numFmtId="0" fontId="0" fillId="0" borderId="0" xfId="0" applyAlignment="1">
      <alignment horizontal="left"/>
    </xf>
    <xf numFmtId="0" fontId="3" fillId="0" borderId="1" xfId="0" applyFont="1" applyFill="1" applyBorder="1"/>
    <xf numFmtId="46" fontId="0" fillId="0" borderId="0" xfId="0" applyNumberFormat="1" applyAlignment="1">
      <alignment horizontal="left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20" fontId="0" fillId="0" borderId="0" xfId="0" applyNumberFormat="1"/>
    <xf numFmtId="0" fontId="4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wrapText="1"/>
    </xf>
    <xf numFmtId="0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0" fillId="7" borderId="1" xfId="0" applyFill="1" applyBorder="1"/>
    <xf numFmtId="20" fontId="0" fillId="0" borderId="1" xfId="0" applyNumberFormat="1" applyBorder="1"/>
    <xf numFmtId="21" fontId="0" fillId="0" borderId="1" xfId="0" applyNumberFormat="1" applyBorder="1"/>
    <xf numFmtId="21" fontId="0" fillId="0" borderId="1" xfId="0" applyNumberFormat="1" applyFill="1" applyBorder="1"/>
    <xf numFmtId="21" fontId="0" fillId="3" borderId="1" xfId="0" applyNumberFormat="1" applyFill="1" applyBorder="1"/>
    <xf numFmtId="21" fontId="0" fillId="6" borderId="1" xfId="0" applyNumberFormat="1" applyFill="1" applyBorder="1"/>
    <xf numFmtId="21" fontId="0" fillId="5" borderId="1" xfId="0" applyNumberFormat="1" applyFill="1" applyBorder="1"/>
    <xf numFmtId="0" fontId="0" fillId="4" borderId="1" xfId="0" applyFill="1" applyBorder="1"/>
    <xf numFmtId="21" fontId="0" fillId="7" borderId="1" xfId="0" applyNumberFormat="1" applyFill="1" applyBorder="1"/>
    <xf numFmtId="0" fontId="2" fillId="0" borderId="1" xfId="0" applyFont="1" applyBorder="1"/>
    <xf numFmtId="21" fontId="0" fillId="3" borderId="1" xfId="0" applyNumberFormat="1" applyFill="1" applyBorder="1" applyAlignment="1">
      <alignment horizontal="left"/>
    </xf>
    <xf numFmtId="0" fontId="2" fillId="0" borderId="2" xfId="0" applyFont="1" applyBorder="1"/>
    <xf numFmtId="21" fontId="0" fillId="0" borderId="0" xfId="0" applyNumberFormat="1" applyAlignment="1">
      <alignment horizontal="left"/>
    </xf>
    <xf numFmtId="20" fontId="0" fillId="3" borderId="1" xfId="0" applyNumberFormat="1" applyFill="1" applyBorder="1"/>
    <xf numFmtId="0" fontId="0" fillId="7" borderId="0" xfId="0" applyFill="1"/>
    <xf numFmtId="0" fontId="4" fillId="2" borderId="3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20" fontId="8" fillId="7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left" wrapText="1"/>
    </xf>
    <xf numFmtId="0" fontId="4" fillId="7" borderId="1" xfId="0" applyNumberFormat="1" applyFont="1" applyFill="1" applyBorder="1" applyAlignment="1">
      <alignment horizontal="left" wrapText="1"/>
    </xf>
    <xf numFmtId="21" fontId="0" fillId="0" borderId="1" xfId="0" applyNumberFormat="1" applyBorder="1" applyAlignment="1">
      <alignment horizontal="right"/>
    </xf>
    <xf numFmtId="0" fontId="5" fillId="7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21" fontId="2" fillId="0" borderId="1" xfId="0" applyNumberFormat="1" applyFont="1" applyBorder="1"/>
    <xf numFmtId="21" fontId="0" fillId="6" borderId="1" xfId="0" applyNumberFormat="1" applyFill="1" applyBorder="1" applyAlignment="1">
      <alignment horizontal="right"/>
    </xf>
    <xf numFmtId="21" fontId="0" fillId="0" borderId="1" xfId="0" applyNumberFormat="1" applyFill="1" applyBorder="1" applyAlignment="1">
      <alignment horizontal="right"/>
    </xf>
    <xf numFmtId="0" fontId="2" fillId="0" borderId="0" xfId="0" applyFont="1"/>
    <xf numFmtId="21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/>
    <xf numFmtId="20" fontId="10" fillId="7" borderId="1" xfId="0" applyNumberFormat="1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10" fillId="2" borderId="1" xfId="0" applyFont="1" applyFill="1" applyBorder="1" applyAlignment="1">
      <alignment wrapText="1"/>
    </xf>
    <xf numFmtId="20" fontId="5" fillId="7" borderId="1" xfId="0" applyNumberFormat="1" applyFont="1" applyFill="1" applyBorder="1" applyAlignment="1">
      <alignment wrapText="1"/>
    </xf>
    <xf numFmtId="0" fontId="0" fillId="7" borderId="2" xfId="0" applyFill="1" applyBorder="1"/>
    <xf numFmtId="0" fontId="4" fillId="2" borderId="3" xfId="0" applyNumberFormat="1" applyFont="1" applyFill="1" applyBorder="1" applyAlignment="1">
      <alignment horizontal="left" wrapText="1"/>
    </xf>
    <xf numFmtId="0" fontId="8" fillId="7" borderId="1" xfId="0" applyNumberFormat="1" applyFont="1" applyFill="1" applyBorder="1" applyAlignment="1">
      <alignment horizontal="left" wrapText="1"/>
    </xf>
    <xf numFmtId="21" fontId="0" fillId="6" borderId="1" xfId="0" applyNumberFormat="1" applyFill="1" applyBorder="1" applyAlignment="1">
      <alignment horizontal="left"/>
    </xf>
    <xf numFmtId="21" fontId="0" fillId="6" borderId="0" xfId="0" applyNumberFormat="1" applyFill="1" applyAlignment="1">
      <alignment horizontal="left"/>
    </xf>
    <xf numFmtId="0" fontId="8" fillId="7" borderId="1" xfId="0" applyFont="1" applyFill="1" applyBorder="1" applyAlignment="1">
      <alignment wrapText="1"/>
    </xf>
    <xf numFmtId="20" fontId="1" fillId="0" borderId="1" xfId="0" applyNumberFormat="1" applyFont="1" applyFill="1" applyBorder="1"/>
    <xf numFmtId="0" fontId="9" fillId="0" borderId="0" xfId="0" applyFont="1"/>
    <xf numFmtId="20" fontId="0" fillId="0" borderId="0" xfId="0" applyNumberFormat="1" applyAlignment="1">
      <alignment horizontal="left"/>
    </xf>
    <xf numFmtId="0" fontId="2" fillId="7" borderId="1" xfId="0" applyFont="1" applyFill="1" applyBorder="1"/>
    <xf numFmtId="0" fontId="0" fillId="7" borderId="1" xfId="0" applyFill="1" applyBorder="1" applyAlignment="1">
      <alignment horizontal="left"/>
    </xf>
    <xf numFmtId="2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3" borderId="0" xfId="0" applyFont="1" applyFill="1"/>
    <xf numFmtId="20" fontId="1" fillId="3" borderId="0" xfId="0" applyNumberFormat="1" applyFont="1" applyFill="1"/>
    <xf numFmtId="0" fontId="8" fillId="7" borderId="2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2" xfId="0" applyNumberFormat="1" applyFont="1" applyFill="1" applyBorder="1" applyAlignment="1">
      <alignment horizontal="center" wrapText="1"/>
    </xf>
    <xf numFmtId="0" fontId="8" fillId="7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C31" sqref="C31"/>
    </sheetView>
  </sheetViews>
  <sheetFormatPr defaultRowHeight="12.75"/>
  <cols>
    <col min="1" max="1" width="18" customWidth="1"/>
    <col min="2" max="2" width="24.28515625" customWidth="1"/>
    <col min="3" max="3" width="26.85546875" customWidth="1"/>
    <col min="4" max="4" width="24.7109375" customWidth="1"/>
    <col min="7" max="7" width="12.28515625" customWidth="1"/>
  </cols>
  <sheetData>
    <row r="1" spans="1:8">
      <c r="A1" s="19" t="s">
        <v>217</v>
      </c>
      <c r="B1" s="20"/>
      <c r="F1" t="s">
        <v>136</v>
      </c>
      <c r="H1" t="s">
        <v>137</v>
      </c>
    </row>
    <row r="2" spans="1:8">
      <c r="A2" s="19"/>
      <c r="B2" s="20"/>
    </row>
    <row r="3" spans="1:8">
      <c r="A3" s="89" t="s">
        <v>255</v>
      </c>
      <c r="B3" s="88" t="s">
        <v>256</v>
      </c>
    </row>
    <row r="4" spans="1:8">
      <c r="A4" s="66" t="s">
        <v>259</v>
      </c>
      <c r="B4" s="88" t="s">
        <v>260</v>
      </c>
    </row>
    <row r="5" spans="1:8">
      <c r="B5" s="20"/>
      <c r="F5" s="30"/>
    </row>
    <row r="6" spans="1:8">
      <c r="A6" s="89" t="s">
        <v>218</v>
      </c>
      <c r="B6" s="20"/>
      <c r="C6" s="66"/>
    </row>
    <row r="7" spans="1:8">
      <c r="A7" s="84">
        <v>0.5</v>
      </c>
      <c r="B7" s="66" t="s">
        <v>228</v>
      </c>
      <c r="C7" s="66"/>
    </row>
    <row r="8" spans="1:8">
      <c r="A8" s="84">
        <v>0.58333333333333337</v>
      </c>
      <c r="B8" t="s">
        <v>214</v>
      </c>
      <c r="C8" s="66"/>
    </row>
    <row r="9" spans="1:8">
      <c r="A9" s="87" t="s">
        <v>257</v>
      </c>
      <c r="B9" s="66" t="s">
        <v>258</v>
      </c>
      <c r="C9" s="66"/>
    </row>
    <row r="10" spans="1:8">
      <c r="A10" s="84"/>
      <c r="B10" s="66"/>
      <c r="C10" s="66"/>
    </row>
    <row r="11" spans="1:8">
      <c r="B11" s="20"/>
    </row>
    <row r="12" spans="1:8">
      <c r="A12" s="90" t="s">
        <v>219</v>
      </c>
      <c r="B12" s="20"/>
    </row>
    <row r="13" spans="1:8">
      <c r="A13" s="87" t="s">
        <v>261</v>
      </c>
      <c r="B13" s="66" t="s">
        <v>262</v>
      </c>
    </row>
    <row r="14" spans="1:8">
      <c r="A14" s="84"/>
    </row>
    <row r="15" spans="1:8">
      <c r="B15" s="87"/>
    </row>
    <row r="16" spans="1:8">
      <c r="A16" s="89" t="s">
        <v>220</v>
      </c>
      <c r="B16" s="84"/>
    </row>
    <row r="17" spans="1:2">
      <c r="A17" s="88" t="s">
        <v>263</v>
      </c>
      <c r="B17" s="66" t="s">
        <v>221</v>
      </c>
    </row>
    <row r="18" spans="1:2">
      <c r="A18" s="84">
        <v>0.58333333333333337</v>
      </c>
      <c r="B18" s="66" t="s">
        <v>138</v>
      </c>
    </row>
    <row r="19" spans="1:2">
      <c r="A19" s="88" t="s">
        <v>222</v>
      </c>
      <c r="B19" s="66" t="s">
        <v>223</v>
      </c>
    </row>
    <row r="20" spans="1:2">
      <c r="B20" s="84"/>
    </row>
    <row r="21" spans="1:2">
      <c r="B21" s="20"/>
    </row>
    <row r="22" spans="1:2">
      <c r="A22" s="89" t="s">
        <v>224</v>
      </c>
      <c r="B22" s="88"/>
    </row>
    <row r="23" spans="1:2">
      <c r="A23" s="88" t="s">
        <v>225</v>
      </c>
      <c r="B23" s="66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A22" sqref="A22"/>
    </sheetView>
  </sheetViews>
  <sheetFormatPr defaultRowHeight="12.75"/>
  <cols>
    <col min="1" max="1" width="10.7109375" customWidth="1"/>
    <col min="2" max="2" width="10.5703125" style="68" customWidth="1"/>
    <col min="3" max="3" width="12.140625" customWidth="1"/>
    <col min="4" max="4" width="17.7109375" customWidth="1"/>
    <col min="5" max="5" width="27.28515625" customWidth="1"/>
    <col min="6" max="6" width="18.85546875" customWidth="1"/>
    <col min="7" max="7" width="17.5703125" customWidth="1"/>
    <col min="8" max="8" width="11.42578125" customWidth="1"/>
    <col min="9" max="9" width="10.5703125" customWidth="1"/>
    <col min="10" max="10" width="15.85546875" customWidth="1"/>
    <col min="11" max="11" width="14.5703125" customWidth="1"/>
    <col min="12" max="12" width="16" customWidth="1"/>
    <col min="13" max="13" width="26.85546875" customWidth="1"/>
    <col min="14" max="14" width="12.5703125" customWidth="1"/>
    <col min="15" max="15" width="12" customWidth="1"/>
  </cols>
  <sheetData>
    <row r="1" spans="1:8" ht="35.25" customHeight="1">
      <c r="A1" s="74" t="s">
        <v>92</v>
      </c>
      <c r="B1" s="24" t="s">
        <v>93</v>
      </c>
      <c r="C1" s="29" t="s">
        <v>135</v>
      </c>
      <c r="D1" s="58" t="s">
        <v>94</v>
      </c>
      <c r="E1" s="26" t="s">
        <v>142</v>
      </c>
      <c r="F1" s="27" t="s">
        <v>95</v>
      </c>
      <c r="G1" s="27" t="s">
        <v>252</v>
      </c>
      <c r="H1" s="28" t="s">
        <v>186</v>
      </c>
    </row>
    <row r="2" spans="1:8">
      <c r="B2" s="83" t="s">
        <v>254</v>
      </c>
      <c r="C2" s="83"/>
      <c r="D2" s="83"/>
    </row>
    <row r="3" spans="1:8">
      <c r="B3" s="83"/>
      <c r="C3" s="83"/>
      <c r="D3" s="83"/>
    </row>
    <row r="4" spans="1:8">
      <c r="A4" s="70">
        <v>0.5</v>
      </c>
      <c r="B4" s="64">
        <v>2.0833333333333332E-2</v>
      </c>
      <c r="C4" s="40"/>
      <c r="D4" s="69" t="s">
        <v>181</v>
      </c>
      <c r="E4" s="1"/>
      <c r="F4" s="1"/>
      <c r="G4" s="1"/>
      <c r="H4" s="1"/>
    </row>
    <row r="5" spans="1:8">
      <c r="A5" s="38">
        <f>SUM(A4+B4)</f>
        <v>0.52083333333333337</v>
      </c>
      <c r="B5" s="60">
        <v>1.3888888888888888E-2</v>
      </c>
      <c r="C5" s="40"/>
      <c r="D5" s="9"/>
      <c r="E5" s="1" t="s">
        <v>154</v>
      </c>
      <c r="F5" s="1" t="s">
        <v>122</v>
      </c>
      <c r="G5" s="1" t="s">
        <v>229</v>
      </c>
      <c r="H5" s="1" t="s">
        <v>245</v>
      </c>
    </row>
    <row r="6" spans="1:8">
      <c r="A6" s="38">
        <f t="shared" ref="A6:A22" si="0">SUM(A5+B5)</f>
        <v>0.53472222222222221</v>
      </c>
      <c r="B6" s="60">
        <v>1.3888888888888888E-2</v>
      </c>
      <c r="C6" s="40"/>
      <c r="D6" s="9"/>
      <c r="E6" s="1" t="s">
        <v>162</v>
      </c>
      <c r="F6" s="1" t="s">
        <v>123</v>
      </c>
      <c r="G6" s="1" t="s">
        <v>230</v>
      </c>
      <c r="H6" s="1" t="s">
        <v>245</v>
      </c>
    </row>
    <row r="7" spans="1:8">
      <c r="A7" s="38">
        <f t="shared" si="0"/>
        <v>0.54861111111111105</v>
      </c>
      <c r="B7" s="60">
        <v>1.3888888888888888E-2</v>
      </c>
      <c r="C7" s="40"/>
      <c r="D7" s="9"/>
      <c r="E7" s="1" t="s">
        <v>163</v>
      </c>
      <c r="F7" s="1" t="s">
        <v>246</v>
      </c>
      <c r="G7" s="1" t="s">
        <v>58</v>
      </c>
      <c r="H7" s="1" t="s">
        <v>245</v>
      </c>
    </row>
    <row r="8" spans="1:8">
      <c r="A8" s="38">
        <f t="shared" si="0"/>
        <v>0.56249999999999989</v>
      </c>
      <c r="B8" s="60">
        <v>2.0833333333333332E-2</v>
      </c>
      <c r="C8" s="40">
        <f>SUM(B5+B6+B7+B8)</f>
        <v>6.25E-2</v>
      </c>
      <c r="D8" s="9"/>
      <c r="E8" s="1" t="s">
        <v>153</v>
      </c>
      <c r="F8" s="1" t="s">
        <v>125</v>
      </c>
      <c r="G8" s="1" t="s">
        <v>35</v>
      </c>
      <c r="H8" s="1" t="s">
        <v>245</v>
      </c>
    </row>
    <row r="9" spans="1:8">
      <c r="A9" s="70">
        <f t="shared" si="0"/>
        <v>0.58333333333333326</v>
      </c>
      <c r="B9" s="64">
        <v>1.0416666666666666E-2</v>
      </c>
      <c r="C9" s="1"/>
      <c r="D9" s="7" t="s">
        <v>214</v>
      </c>
      <c r="E9" s="1"/>
      <c r="F9" s="1"/>
      <c r="G9" s="1"/>
      <c r="H9" s="1"/>
    </row>
    <row r="10" spans="1:8">
      <c r="A10" s="38">
        <f t="shared" si="0"/>
        <v>0.59374999999999989</v>
      </c>
      <c r="B10" s="67">
        <v>2.0833333333333332E-2</v>
      </c>
      <c r="C10" s="2"/>
      <c r="D10" s="1"/>
      <c r="E10" s="2" t="s">
        <v>247</v>
      </c>
      <c r="F10" s="2" t="s">
        <v>56</v>
      </c>
      <c r="G10" s="2" t="s">
        <v>58</v>
      </c>
      <c r="H10" s="62" t="s">
        <v>57</v>
      </c>
    </row>
    <row r="11" spans="1:8">
      <c r="A11" s="38">
        <f t="shared" si="0"/>
        <v>0.61458333333333326</v>
      </c>
      <c r="B11" s="65">
        <v>1.0416666666666666E-2</v>
      </c>
      <c r="C11" s="2"/>
      <c r="D11" s="1"/>
      <c r="E11" s="2" t="s">
        <v>248</v>
      </c>
      <c r="F11" s="2" t="s">
        <v>64</v>
      </c>
      <c r="G11" s="2" t="s">
        <v>65</v>
      </c>
      <c r="H11" s="62" t="s">
        <v>57</v>
      </c>
    </row>
    <row r="12" spans="1:8">
      <c r="A12" s="70">
        <f t="shared" si="0"/>
        <v>0.62499999999999989</v>
      </c>
      <c r="B12" s="64">
        <v>6.9444444444444441E-3</v>
      </c>
      <c r="C12" s="1"/>
      <c r="D12" s="7" t="s">
        <v>202</v>
      </c>
      <c r="E12" s="1"/>
      <c r="F12" s="1"/>
      <c r="G12" s="1"/>
      <c r="H12" s="62"/>
    </row>
    <row r="13" spans="1:8">
      <c r="A13" s="38">
        <f t="shared" si="0"/>
        <v>0.63194444444444431</v>
      </c>
      <c r="B13" s="65">
        <v>1.0416666666666666E-2</v>
      </c>
      <c r="C13" s="2"/>
      <c r="D13" s="1"/>
      <c r="E13" s="2" t="s">
        <v>155</v>
      </c>
      <c r="F13" s="2" t="s">
        <v>80</v>
      </c>
      <c r="G13" s="2" t="s">
        <v>82</v>
      </c>
      <c r="H13" s="62" t="s">
        <v>57</v>
      </c>
    </row>
    <row r="14" spans="1:8">
      <c r="A14" s="38">
        <f t="shared" si="0"/>
        <v>0.64236111111111094</v>
      </c>
      <c r="B14" s="65">
        <v>1.0416666666666666E-2</v>
      </c>
      <c r="C14" s="40"/>
      <c r="D14" s="1"/>
      <c r="E14" s="2" t="s">
        <v>249</v>
      </c>
      <c r="F14" s="2" t="s">
        <v>69</v>
      </c>
      <c r="G14" s="2" t="s">
        <v>71</v>
      </c>
      <c r="H14" s="62" t="s">
        <v>57</v>
      </c>
    </row>
    <row r="15" spans="1:8">
      <c r="A15" s="38">
        <f t="shared" si="0"/>
        <v>0.65277777777777757</v>
      </c>
      <c r="B15" s="65">
        <v>6.9444444444444441E-3</v>
      </c>
      <c r="C15" s="2"/>
      <c r="D15" s="1"/>
      <c r="E15" s="2" t="s">
        <v>200</v>
      </c>
      <c r="F15" s="2" t="s">
        <v>72</v>
      </c>
      <c r="G15" s="2" t="s">
        <v>73</v>
      </c>
      <c r="H15" s="62"/>
    </row>
    <row r="16" spans="1:8">
      <c r="A16" s="38">
        <f t="shared" si="0"/>
        <v>0.65972222222222199</v>
      </c>
      <c r="B16" s="60">
        <v>6.9444444444444441E-3</v>
      </c>
      <c r="C16" s="1"/>
      <c r="D16" s="1"/>
      <c r="E16" s="2" t="s">
        <v>169</v>
      </c>
      <c r="F16" s="2" t="s">
        <v>48</v>
      </c>
      <c r="G16" s="2" t="s">
        <v>50</v>
      </c>
      <c r="H16" s="62"/>
    </row>
    <row r="17" spans="1:8">
      <c r="A17" s="70">
        <f t="shared" si="0"/>
        <v>0.66666666666666641</v>
      </c>
      <c r="B17" s="64">
        <v>6.9444444444444441E-3</v>
      </c>
      <c r="C17" s="1"/>
      <c r="D17" s="7" t="s">
        <v>203</v>
      </c>
      <c r="E17" s="1"/>
      <c r="F17" s="1"/>
      <c r="G17" s="1"/>
      <c r="H17" s="62"/>
    </row>
    <row r="18" spans="1:8">
      <c r="A18" s="38">
        <f t="shared" si="0"/>
        <v>0.67361111111111083</v>
      </c>
      <c r="B18" s="65">
        <v>6.9444444444444441E-3</v>
      </c>
      <c r="C18" s="2"/>
      <c r="D18" s="1"/>
      <c r="E18" s="2" t="s">
        <v>250</v>
      </c>
      <c r="F18" s="2" t="s">
        <v>75</v>
      </c>
      <c r="G18" s="2" t="s">
        <v>251</v>
      </c>
      <c r="H18" s="62" t="s">
        <v>57</v>
      </c>
    </row>
    <row r="19" spans="1:8">
      <c r="A19" s="38">
        <f t="shared" si="0"/>
        <v>0.68055555555555525</v>
      </c>
      <c r="B19" s="60">
        <v>1.0416666666666666E-2</v>
      </c>
      <c r="C19" s="2"/>
      <c r="D19" s="1"/>
      <c r="E19" s="2" t="s">
        <v>77</v>
      </c>
      <c r="F19" s="2" t="s">
        <v>3</v>
      </c>
      <c r="G19" s="2" t="s">
        <v>78</v>
      </c>
      <c r="H19" s="62" t="s">
        <v>57</v>
      </c>
    </row>
    <row r="20" spans="1:8">
      <c r="A20" s="38">
        <f t="shared" si="0"/>
        <v>0.69097222222222188</v>
      </c>
      <c r="B20" s="60">
        <v>1.3888888888888888E-2</v>
      </c>
      <c r="C20" s="2"/>
      <c r="D20" s="1"/>
      <c r="E20" s="2" t="s">
        <v>145</v>
      </c>
      <c r="F20" s="2" t="s">
        <v>84</v>
      </c>
      <c r="G20" s="2" t="s">
        <v>85</v>
      </c>
      <c r="H20" s="62" t="s">
        <v>57</v>
      </c>
    </row>
    <row r="21" spans="1:8">
      <c r="A21" s="38">
        <f t="shared" si="0"/>
        <v>0.70486111111111072</v>
      </c>
      <c r="B21" s="60">
        <v>1.0416666666666666E-2</v>
      </c>
      <c r="C21" s="1"/>
      <c r="D21" s="1"/>
      <c r="E21" s="2" t="s">
        <v>253</v>
      </c>
      <c r="F21" s="2" t="s">
        <v>14</v>
      </c>
      <c r="G21" s="2" t="s">
        <v>87</v>
      </c>
      <c r="H21" s="62" t="s">
        <v>57</v>
      </c>
    </row>
    <row r="22" spans="1:8">
      <c r="A22" s="70">
        <f t="shared" si="0"/>
        <v>0.71527777777777735</v>
      </c>
      <c r="B22" s="1"/>
      <c r="C22" s="1"/>
      <c r="D22" s="1"/>
      <c r="E22" s="1"/>
      <c r="F22" s="1"/>
      <c r="G22" s="1"/>
      <c r="H22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5"/>
  <sheetViews>
    <sheetView workbookViewId="0">
      <selection activeCell="A114" sqref="A114:XFD114"/>
    </sheetView>
  </sheetViews>
  <sheetFormatPr defaultRowHeight="12.75"/>
  <cols>
    <col min="1" max="1" width="9.140625" style="66"/>
    <col min="2" max="3" width="11.7109375" customWidth="1"/>
    <col min="4" max="4" width="19.5703125" style="20" customWidth="1"/>
    <col min="5" max="5" width="18" customWidth="1"/>
    <col min="6" max="6" width="23.28515625" customWidth="1"/>
    <col min="8" max="8" width="14" customWidth="1"/>
    <col min="13" max="13" width="15.85546875" customWidth="1"/>
    <col min="14" max="14" width="14" customWidth="1"/>
  </cols>
  <sheetData>
    <row r="1" spans="1:8">
      <c r="A1" s="74" t="s">
        <v>92</v>
      </c>
      <c r="B1" s="24" t="s">
        <v>93</v>
      </c>
      <c r="C1" s="29" t="s">
        <v>135</v>
      </c>
      <c r="D1" s="58" t="s">
        <v>94</v>
      </c>
      <c r="E1" s="26" t="s">
        <v>142</v>
      </c>
      <c r="F1" s="27" t="s">
        <v>95</v>
      </c>
      <c r="G1" s="28" t="s">
        <v>0</v>
      </c>
      <c r="H1" s="44" t="s">
        <v>143</v>
      </c>
    </row>
    <row r="2" spans="1:8">
      <c r="A2"/>
      <c r="B2" s="83" t="s">
        <v>213</v>
      </c>
      <c r="C2" s="83"/>
      <c r="D2" s="83"/>
    </row>
    <row r="3" spans="1:8">
      <c r="A3"/>
      <c r="D3"/>
    </row>
    <row r="4" spans="1:8">
      <c r="A4" s="75">
        <v>0.36805555555555558</v>
      </c>
      <c r="B4" s="42">
        <v>6.9444444444444441E-3</v>
      </c>
      <c r="C4" s="1"/>
      <c r="D4" s="9" t="s">
        <v>180</v>
      </c>
      <c r="E4" s="1"/>
      <c r="F4" s="1"/>
      <c r="G4" s="36"/>
      <c r="H4" s="37"/>
    </row>
    <row r="5" spans="1:8">
      <c r="A5" s="71">
        <f t="shared" ref="A5:A55" si="0">SUM(A4+B4)</f>
        <v>0.375</v>
      </c>
      <c r="B5" s="45">
        <v>1.0416666666666666E-2</v>
      </c>
      <c r="C5" s="40"/>
      <c r="D5" s="9"/>
      <c r="E5" s="1" t="s">
        <v>159</v>
      </c>
      <c r="F5" s="1" t="s">
        <v>118</v>
      </c>
      <c r="G5" s="36"/>
      <c r="H5" s="37"/>
    </row>
    <row r="6" spans="1:8">
      <c r="A6" s="71">
        <f t="shared" si="0"/>
        <v>0.38541666666666669</v>
      </c>
      <c r="B6" s="39">
        <v>6.9444444444444441E-3</v>
      </c>
      <c r="C6" s="40"/>
      <c r="D6" s="9"/>
      <c r="E6" s="1" t="s">
        <v>39</v>
      </c>
      <c r="F6" s="1" t="s">
        <v>119</v>
      </c>
      <c r="G6" s="36"/>
      <c r="H6" s="37"/>
    </row>
    <row r="7" spans="1:8">
      <c r="A7" s="71">
        <f t="shared" si="0"/>
        <v>0.3923611111111111</v>
      </c>
      <c r="B7" s="45">
        <v>1.0416666666666666E-2</v>
      </c>
      <c r="C7" s="40"/>
      <c r="D7" s="9"/>
      <c r="E7" s="1" t="s">
        <v>160</v>
      </c>
      <c r="F7" s="1" t="s">
        <v>120</v>
      </c>
      <c r="G7" s="36"/>
      <c r="H7" s="37"/>
    </row>
    <row r="8" spans="1:8">
      <c r="A8" s="71">
        <f t="shared" si="0"/>
        <v>0.40277777777777779</v>
      </c>
      <c r="B8" s="39">
        <v>6.9444444444444441E-3</v>
      </c>
      <c r="C8" s="40">
        <f>SUM(B5+B6+B7+B8)</f>
        <v>3.4722222222222224E-2</v>
      </c>
      <c r="D8" s="9"/>
      <c r="E8" s="1" t="s">
        <v>161</v>
      </c>
      <c r="F8" s="1" t="s">
        <v>121</v>
      </c>
      <c r="G8" s="36"/>
      <c r="H8" s="37" t="s">
        <v>57</v>
      </c>
    </row>
    <row r="9" spans="1:8">
      <c r="A9" s="75">
        <f t="shared" si="0"/>
        <v>0.40972222222222221</v>
      </c>
      <c r="B9" s="42">
        <v>3.472222222222222E-3</v>
      </c>
      <c r="C9" s="1"/>
      <c r="D9" s="9" t="s">
        <v>207</v>
      </c>
      <c r="E9" s="1"/>
      <c r="F9" s="1"/>
      <c r="G9" s="1"/>
      <c r="H9" s="1"/>
    </row>
    <row r="10" spans="1:8">
      <c r="A10" s="71">
        <f t="shared" si="0"/>
        <v>0.41319444444444442</v>
      </c>
      <c r="B10" s="39">
        <v>1.0416666666666666E-2</v>
      </c>
      <c r="C10" s="40"/>
      <c r="D10" s="9"/>
      <c r="E10" s="1" t="s">
        <v>157</v>
      </c>
      <c r="F10" s="1" t="s">
        <v>116</v>
      </c>
      <c r="G10" s="1"/>
      <c r="H10" s="1"/>
    </row>
    <row r="11" spans="1:8">
      <c r="A11" s="71">
        <f t="shared" si="0"/>
        <v>0.4236111111111111</v>
      </c>
      <c r="B11" s="45">
        <v>6.9444444444444441E-3</v>
      </c>
      <c r="C11" s="1"/>
      <c r="D11" s="9"/>
      <c r="E11" s="1" t="s">
        <v>158</v>
      </c>
      <c r="F11" s="1" t="s">
        <v>117</v>
      </c>
      <c r="G11" s="36"/>
      <c r="H11" s="46" t="s">
        <v>57</v>
      </c>
    </row>
    <row r="12" spans="1:8">
      <c r="A12" s="75">
        <f t="shared" si="0"/>
        <v>0.43055555555555552</v>
      </c>
      <c r="B12" s="42">
        <v>3.472222222222222E-3</v>
      </c>
      <c r="C12" s="40"/>
      <c r="D12" s="9" t="s">
        <v>208</v>
      </c>
      <c r="E12" s="1"/>
      <c r="F12" s="1"/>
      <c r="G12" s="1"/>
      <c r="H12" s="1"/>
    </row>
    <row r="13" spans="1:8">
      <c r="A13" s="71">
        <f t="shared" si="0"/>
        <v>0.43402777777777773</v>
      </c>
      <c r="B13" s="39">
        <v>6.9444444444444441E-3</v>
      </c>
      <c r="C13" s="40"/>
      <c r="D13" s="9"/>
      <c r="E13" s="1" t="s">
        <v>153</v>
      </c>
      <c r="F13" s="1" t="s">
        <v>112</v>
      </c>
      <c r="G13" s="36"/>
      <c r="H13" s="46" t="s">
        <v>194</v>
      </c>
    </row>
    <row r="14" spans="1:8">
      <c r="A14" s="71">
        <f t="shared" si="0"/>
        <v>0.44097222222222215</v>
      </c>
      <c r="B14" s="39">
        <v>6.9444444444444441E-3</v>
      </c>
      <c r="C14" s="40"/>
      <c r="D14" s="9"/>
      <c r="E14" s="1" t="s">
        <v>145</v>
      </c>
      <c r="F14" s="1" t="s">
        <v>113</v>
      </c>
      <c r="G14" s="36"/>
      <c r="H14" s="46" t="s">
        <v>193</v>
      </c>
    </row>
    <row r="15" spans="1:8">
      <c r="A15" s="71">
        <f t="shared" si="0"/>
        <v>0.44791666666666657</v>
      </c>
      <c r="B15" s="45">
        <v>6.9444444444444441E-3</v>
      </c>
      <c r="C15" s="40"/>
      <c r="D15" s="9"/>
      <c r="E15" s="1" t="s">
        <v>156</v>
      </c>
      <c r="F15" s="1" t="s">
        <v>114</v>
      </c>
      <c r="G15" s="36"/>
      <c r="H15" s="46" t="s">
        <v>57</v>
      </c>
    </row>
    <row r="16" spans="1:8">
      <c r="A16" s="71">
        <f t="shared" si="0"/>
        <v>0.45486111111111099</v>
      </c>
      <c r="B16" s="39">
        <v>6.9444444444444441E-3</v>
      </c>
      <c r="C16" s="40">
        <f>SUM(B11+B10+B15+B13+B14+B16)</f>
        <v>4.5138888888888895E-2</v>
      </c>
      <c r="D16" s="9"/>
      <c r="E16" s="1"/>
      <c r="F16" s="1" t="s">
        <v>111</v>
      </c>
      <c r="G16" s="36"/>
      <c r="H16" s="46"/>
    </row>
    <row r="17" spans="1:8">
      <c r="A17" s="75">
        <f t="shared" si="0"/>
        <v>0.46180555555555541</v>
      </c>
      <c r="B17" s="42">
        <v>6.9444444444444441E-3</v>
      </c>
      <c r="C17" s="1"/>
      <c r="D17" s="62" t="s">
        <v>176</v>
      </c>
      <c r="E17" s="1"/>
      <c r="F17" s="1" t="s">
        <v>174</v>
      </c>
      <c r="G17" s="36"/>
      <c r="H17" s="37"/>
    </row>
    <row r="18" spans="1:8">
      <c r="A18" s="71">
        <f t="shared" si="0"/>
        <v>0.46874999999999983</v>
      </c>
      <c r="B18" s="39">
        <v>5.5555555555555558E-3</v>
      </c>
      <c r="C18" s="40"/>
      <c r="D18" s="9"/>
      <c r="E18" s="1" t="s">
        <v>144</v>
      </c>
      <c r="F18" s="1" t="s">
        <v>96</v>
      </c>
      <c r="G18" s="36"/>
      <c r="H18" s="37"/>
    </row>
    <row r="19" spans="1:8">
      <c r="A19" s="71">
        <f t="shared" si="0"/>
        <v>0.47430555555555537</v>
      </c>
      <c r="B19" s="39">
        <v>5.5555555555555558E-3</v>
      </c>
      <c r="C19" s="40"/>
      <c r="D19" s="9"/>
      <c r="E19" s="1" t="s">
        <v>145</v>
      </c>
      <c r="F19" s="1" t="s">
        <v>99</v>
      </c>
      <c r="G19" s="36"/>
      <c r="H19" s="37"/>
    </row>
    <row r="20" spans="1:8">
      <c r="A20" s="71">
        <f t="shared" si="0"/>
        <v>0.47986111111111091</v>
      </c>
      <c r="B20" s="39">
        <v>9.0277777777777787E-3</v>
      </c>
      <c r="C20" s="40"/>
      <c r="D20" s="9"/>
      <c r="E20" s="1" t="s">
        <v>148</v>
      </c>
      <c r="F20" s="1" t="s">
        <v>98</v>
      </c>
      <c r="G20" s="36"/>
      <c r="H20" s="37"/>
    </row>
    <row r="21" spans="1:8">
      <c r="A21" s="71">
        <f t="shared" si="0"/>
        <v>0.48888888888888871</v>
      </c>
      <c r="B21" s="39">
        <v>5.5555555555555558E-3</v>
      </c>
      <c r="C21" s="40"/>
      <c r="D21" s="9"/>
      <c r="E21" s="1" t="s">
        <v>146</v>
      </c>
      <c r="F21" s="1" t="s">
        <v>97</v>
      </c>
      <c r="G21" s="36"/>
      <c r="H21" s="37"/>
    </row>
    <row r="22" spans="1:8">
      <c r="A22" s="71">
        <f t="shared" si="0"/>
        <v>0.49444444444444424</v>
      </c>
      <c r="B22" s="39">
        <v>9.0277777777777787E-3</v>
      </c>
      <c r="C22" s="40">
        <f>SUM(B18+B19+B20+B21+B22)</f>
        <v>3.4722222222222224E-2</v>
      </c>
      <c r="D22" s="9"/>
      <c r="E22" s="1" t="s">
        <v>147</v>
      </c>
      <c r="F22" s="1" t="s">
        <v>141</v>
      </c>
      <c r="G22" s="36"/>
      <c r="H22" s="37"/>
    </row>
    <row r="23" spans="1:8">
      <c r="A23" s="75">
        <f t="shared" si="0"/>
        <v>0.50347222222222199</v>
      </c>
      <c r="B23" s="42">
        <v>1.3888888888888888E-2</v>
      </c>
      <c r="C23" s="39"/>
      <c r="D23" s="63" t="s">
        <v>209</v>
      </c>
      <c r="E23" s="34"/>
      <c r="F23" s="35"/>
      <c r="G23" s="36"/>
      <c r="H23" s="37"/>
    </row>
    <row r="24" spans="1:8">
      <c r="A24" s="71">
        <f t="shared" si="0"/>
        <v>0.51736111111111083</v>
      </c>
      <c r="B24" s="39">
        <v>1.0416666666666666E-2</v>
      </c>
      <c r="C24" s="40"/>
      <c r="D24" s="9"/>
      <c r="E24" s="1" t="s">
        <v>165</v>
      </c>
      <c r="F24" s="1" t="s">
        <v>127</v>
      </c>
      <c r="G24" s="36"/>
      <c r="H24" s="37" t="s">
        <v>205</v>
      </c>
    </row>
    <row r="25" spans="1:8">
      <c r="A25" s="71">
        <f t="shared" si="0"/>
        <v>0.52777777777777746</v>
      </c>
      <c r="B25" s="39">
        <v>1.0416666666666666E-2</v>
      </c>
      <c r="C25" s="40">
        <f>SUM(B24+B25)</f>
        <v>2.0833333333333332E-2</v>
      </c>
      <c r="D25" s="9"/>
      <c r="E25" s="1" t="s">
        <v>164</v>
      </c>
      <c r="F25" s="1" t="s">
        <v>126</v>
      </c>
      <c r="G25" s="36"/>
      <c r="H25" s="37" t="s">
        <v>205</v>
      </c>
    </row>
    <row r="26" spans="1:8">
      <c r="A26" s="75">
        <f t="shared" si="0"/>
        <v>0.53819444444444409</v>
      </c>
      <c r="B26" s="42">
        <v>6.9444444444444441E-3</v>
      </c>
      <c r="D26" s="9" t="s">
        <v>178</v>
      </c>
      <c r="E26" s="1"/>
      <c r="F26" s="1"/>
      <c r="G26" s="36"/>
      <c r="H26" s="37"/>
    </row>
    <row r="27" spans="1:8">
      <c r="A27" s="71">
        <f t="shared" si="0"/>
        <v>0.54513888888888851</v>
      </c>
      <c r="B27" s="39">
        <v>1.0416666666666666E-2</v>
      </c>
      <c r="C27" s="40"/>
      <c r="D27" s="9"/>
      <c r="E27" s="1" t="s">
        <v>206</v>
      </c>
      <c r="F27" s="1" t="s">
        <v>108</v>
      </c>
      <c r="G27" s="36"/>
      <c r="H27" s="37" t="s">
        <v>193</v>
      </c>
    </row>
    <row r="28" spans="1:8">
      <c r="A28" s="71">
        <f t="shared" si="0"/>
        <v>0.55555555555555514</v>
      </c>
      <c r="B28" s="39">
        <v>1.0416666666666666E-2</v>
      </c>
      <c r="C28" s="40"/>
      <c r="D28" s="9"/>
      <c r="E28" s="1" t="s">
        <v>155</v>
      </c>
      <c r="F28" s="1" t="s">
        <v>109</v>
      </c>
      <c r="G28" s="36"/>
      <c r="H28" s="37" t="s">
        <v>57</v>
      </c>
    </row>
    <row r="29" spans="1:8">
      <c r="A29" s="71">
        <f t="shared" si="0"/>
        <v>0.56597222222222177</v>
      </c>
      <c r="B29" s="39">
        <v>1.0416666666666666E-2</v>
      </c>
      <c r="C29" s="40"/>
      <c r="D29" s="9"/>
      <c r="E29" s="1" t="s">
        <v>144</v>
      </c>
      <c r="F29" s="1" t="s">
        <v>110</v>
      </c>
      <c r="G29" s="36"/>
      <c r="H29" s="37" t="s">
        <v>57</v>
      </c>
    </row>
    <row r="30" spans="1:8">
      <c r="A30" s="71">
        <f t="shared" si="0"/>
        <v>0.5763888888888884</v>
      </c>
      <c r="B30" s="39">
        <v>3.472222222222222E-3</v>
      </c>
      <c r="C30" s="40"/>
      <c r="D30" s="9"/>
      <c r="E30" s="1" t="s">
        <v>154</v>
      </c>
      <c r="F30" s="1" t="s">
        <v>105</v>
      </c>
      <c r="G30" s="36"/>
      <c r="H30" s="37"/>
    </row>
    <row r="31" spans="1:8">
      <c r="A31" s="71">
        <f t="shared" si="0"/>
        <v>0.57986111111111061</v>
      </c>
      <c r="B31" s="39">
        <v>3.472222222222222E-3</v>
      </c>
      <c r="C31" s="40"/>
      <c r="D31" s="9"/>
      <c r="E31" s="1"/>
      <c r="F31" s="1" t="s">
        <v>106</v>
      </c>
      <c r="G31" s="36"/>
      <c r="H31" s="37"/>
    </row>
    <row r="32" spans="1:8">
      <c r="A32" s="71">
        <f t="shared" si="0"/>
        <v>0.58333333333333282</v>
      </c>
      <c r="B32" s="39">
        <v>3.472222222222222E-3</v>
      </c>
      <c r="C32" s="40">
        <f>SUM(B27+B28+B29+B30+B31+B32)</f>
        <v>4.1666666666666671E-2</v>
      </c>
      <c r="D32" s="9"/>
      <c r="E32" s="1"/>
      <c r="F32" s="1" t="s">
        <v>107</v>
      </c>
      <c r="G32" s="36"/>
      <c r="H32" s="37"/>
    </row>
    <row r="33" spans="1:8">
      <c r="A33" s="75">
        <f t="shared" si="0"/>
        <v>0.58680555555555503</v>
      </c>
      <c r="B33" s="42">
        <v>3.472222222222222E-3</v>
      </c>
      <c r="C33" s="1"/>
      <c r="D33" s="9" t="s">
        <v>177</v>
      </c>
      <c r="E33" s="1"/>
      <c r="F33" s="1"/>
      <c r="G33" s="36"/>
      <c r="H33" s="37"/>
    </row>
    <row r="34" spans="1:8">
      <c r="A34" s="71">
        <f t="shared" si="0"/>
        <v>0.59027777777777724</v>
      </c>
      <c r="B34" s="45">
        <v>3.472222222222222E-3</v>
      </c>
      <c r="C34" s="40"/>
      <c r="D34" s="9"/>
      <c r="E34" s="1" t="s">
        <v>149</v>
      </c>
      <c r="F34" s="1" t="s">
        <v>100</v>
      </c>
      <c r="G34" s="36"/>
      <c r="H34" s="37"/>
    </row>
    <row r="35" spans="1:8">
      <c r="A35" s="71">
        <f t="shared" si="0"/>
        <v>0.59374999999999944</v>
      </c>
      <c r="B35" s="40">
        <v>6.9444444444444441E-3</v>
      </c>
      <c r="C35" s="40"/>
      <c r="D35" s="9"/>
      <c r="E35" s="1" t="s">
        <v>150</v>
      </c>
      <c r="F35" s="1" t="s">
        <v>101</v>
      </c>
      <c r="G35" s="36"/>
      <c r="H35" s="37" t="s">
        <v>57</v>
      </c>
    </row>
    <row r="36" spans="1:8">
      <c r="A36" s="71">
        <f t="shared" si="0"/>
        <v>0.60069444444444386</v>
      </c>
      <c r="B36" s="40">
        <v>1.0416666666666666E-2</v>
      </c>
      <c r="C36" s="40"/>
      <c r="D36" s="9"/>
      <c r="E36" s="1" t="s">
        <v>151</v>
      </c>
      <c r="F36" s="1" t="s">
        <v>102</v>
      </c>
      <c r="G36" s="36"/>
      <c r="H36" s="37" t="s">
        <v>57</v>
      </c>
    </row>
    <row r="37" spans="1:8">
      <c r="A37" s="71">
        <f t="shared" si="0"/>
        <v>0.61111111111111049</v>
      </c>
      <c r="B37" s="45">
        <v>6.9444444444444441E-3</v>
      </c>
      <c r="C37" s="40"/>
      <c r="D37" s="9"/>
      <c r="E37" s="1" t="s">
        <v>152</v>
      </c>
      <c r="F37" s="1" t="s">
        <v>103</v>
      </c>
      <c r="G37" s="36"/>
      <c r="H37" s="37" t="s">
        <v>57</v>
      </c>
    </row>
    <row r="38" spans="1:8">
      <c r="A38" s="71">
        <f t="shared" si="0"/>
        <v>0.61805555555555491</v>
      </c>
      <c r="B38" s="39">
        <v>1.3888888888888888E-2</v>
      </c>
      <c r="C38" s="40">
        <f>SUM(B34+B35+B36+B37+B38)</f>
        <v>4.1666666666666664E-2</v>
      </c>
      <c r="D38" s="9"/>
      <c r="E38" s="1" t="s">
        <v>153</v>
      </c>
      <c r="F38" s="1" t="s">
        <v>104</v>
      </c>
      <c r="G38" s="36"/>
      <c r="H38" s="37" t="s">
        <v>193</v>
      </c>
    </row>
    <row r="39" spans="1:8">
      <c r="A39" s="75">
        <f t="shared" si="0"/>
        <v>0.63194444444444375</v>
      </c>
      <c r="B39" s="42">
        <v>1.0416666666666666E-2</v>
      </c>
      <c r="C39" s="40"/>
      <c r="D39" s="1" t="s">
        <v>183</v>
      </c>
      <c r="E39" s="1"/>
      <c r="F39" s="1"/>
      <c r="G39" s="1"/>
      <c r="H39" s="1"/>
    </row>
    <row r="40" spans="1:8">
      <c r="A40" s="71">
        <f t="shared" si="0"/>
        <v>0.64236111111111038</v>
      </c>
      <c r="B40" s="45">
        <v>6.9444444444444441E-3</v>
      </c>
      <c r="C40" s="40"/>
      <c r="D40" s="9"/>
      <c r="E40" s="1" t="s">
        <v>154</v>
      </c>
      <c r="F40" s="1" t="s">
        <v>128</v>
      </c>
      <c r="G40" s="1"/>
      <c r="H40" s="1"/>
    </row>
    <row r="41" spans="1:8">
      <c r="A41" s="71">
        <f t="shared" si="0"/>
        <v>0.6493055555555548</v>
      </c>
      <c r="B41" s="39">
        <v>1.0416666666666666E-2</v>
      </c>
      <c r="C41" s="40"/>
      <c r="D41" s="9"/>
      <c r="E41" s="1" t="s">
        <v>166</v>
      </c>
      <c r="F41" s="1" t="s">
        <v>129</v>
      </c>
      <c r="G41" s="1"/>
      <c r="H41" s="1"/>
    </row>
    <row r="42" spans="1:8">
      <c r="A42" s="71">
        <f t="shared" si="0"/>
        <v>0.65972222222222143</v>
      </c>
      <c r="B42" s="39">
        <v>6.9444444444444441E-3</v>
      </c>
      <c r="C42" s="40"/>
      <c r="D42" s="9"/>
      <c r="E42" s="1" t="s">
        <v>151</v>
      </c>
      <c r="F42" s="1" t="s">
        <v>130</v>
      </c>
      <c r="G42" s="1"/>
      <c r="H42" s="1"/>
    </row>
    <row r="43" spans="1:8">
      <c r="A43" s="71">
        <f t="shared" si="0"/>
        <v>0.66666666666666585</v>
      </c>
      <c r="B43" s="39">
        <v>1.0416666666666666E-2</v>
      </c>
      <c r="C43" s="40">
        <f>SUM(B40+B41+B42+B43)</f>
        <v>3.4722222222222224E-2</v>
      </c>
      <c r="D43" s="9"/>
      <c r="E43" s="1" t="s">
        <v>167</v>
      </c>
      <c r="F43" s="1" t="s">
        <v>131</v>
      </c>
      <c r="G43" s="1"/>
      <c r="H43" s="46" t="s">
        <v>57</v>
      </c>
    </row>
    <row r="44" spans="1:8">
      <c r="A44" s="75">
        <f t="shared" si="0"/>
        <v>0.67708333333333248</v>
      </c>
      <c r="B44" s="42">
        <v>6.9444444444444441E-3</v>
      </c>
      <c r="C44" s="40"/>
      <c r="D44" s="62" t="s">
        <v>210</v>
      </c>
      <c r="E44" s="1"/>
      <c r="F44" s="1"/>
      <c r="G44" s="1"/>
      <c r="H44" s="1"/>
    </row>
    <row r="45" spans="1:8">
      <c r="A45" s="71">
        <f t="shared" si="0"/>
        <v>0.6840277777777769</v>
      </c>
      <c r="B45" s="39">
        <v>1.0416666666666666E-2</v>
      </c>
      <c r="C45" s="40"/>
      <c r="E45" s="1" t="s">
        <v>168</v>
      </c>
      <c r="F45" s="1" t="s">
        <v>89</v>
      </c>
      <c r="G45" s="1"/>
      <c r="H45" s="46" t="s">
        <v>57</v>
      </c>
    </row>
    <row r="46" spans="1:8">
      <c r="A46" s="71">
        <f t="shared" si="0"/>
        <v>0.69444444444444353</v>
      </c>
      <c r="B46" s="39">
        <v>1.0416666666666666E-2</v>
      </c>
      <c r="C46" s="40"/>
      <c r="D46" s="9"/>
      <c r="E46" s="1" t="s">
        <v>169</v>
      </c>
      <c r="F46" s="1" t="s">
        <v>88</v>
      </c>
      <c r="G46" s="1"/>
      <c r="H46" s="1"/>
    </row>
    <row r="47" spans="1:8">
      <c r="A47" s="71">
        <f t="shared" si="0"/>
        <v>0.70486111111111016</v>
      </c>
      <c r="B47" s="39">
        <v>1.3888888888888888E-2</v>
      </c>
      <c r="C47" s="40"/>
      <c r="D47" s="9"/>
      <c r="E47" s="1" t="s">
        <v>170</v>
      </c>
      <c r="F47" s="1" t="s">
        <v>90</v>
      </c>
      <c r="G47" s="1"/>
      <c r="H47" s="1"/>
    </row>
    <row r="48" spans="1:8">
      <c r="A48" s="75">
        <f t="shared" si="0"/>
        <v>0.718749999999999</v>
      </c>
      <c r="B48" s="42">
        <v>6.9444444444444441E-3</v>
      </c>
      <c r="C48" s="40"/>
      <c r="D48" s="62" t="s">
        <v>211</v>
      </c>
      <c r="E48" s="1"/>
      <c r="F48" s="1"/>
      <c r="G48" s="1"/>
      <c r="H48" s="1"/>
    </row>
    <row r="49" spans="1:8">
      <c r="A49" s="71">
        <f t="shared" si="0"/>
        <v>0.72569444444444342</v>
      </c>
      <c r="B49" s="60">
        <v>3.472222222222222E-3</v>
      </c>
      <c r="C49" s="1"/>
      <c r="D49" s="9"/>
      <c r="E49" s="1" t="s">
        <v>2</v>
      </c>
      <c r="F49" s="1" t="s">
        <v>3</v>
      </c>
      <c r="G49" s="1"/>
      <c r="H49" s="1"/>
    </row>
    <row r="50" spans="1:8">
      <c r="A50" s="71">
        <f t="shared" si="0"/>
        <v>0.72916666666666563</v>
      </c>
      <c r="B50" s="60">
        <v>3.472222222222222E-3</v>
      </c>
      <c r="C50" s="1"/>
      <c r="D50" s="9"/>
      <c r="E50" s="1" t="s">
        <v>6</v>
      </c>
      <c r="F50" s="1" t="s">
        <v>7</v>
      </c>
      <c r="G50" s="1"/>
      <c r="H50" s="1"/>
    </row>
    <row r="51" spans="1:8">
      <c r="A51" s="71">
        <f t="shared" si="0"/>
        <v>0.73263888888888784</v>
      </c>
      <c r="B51" s="60">
        <v>6.9444444444444441E-3</v>
      </c>
      <c r="C51" s="1"/>
      <c r="D51" s="9"/>
      <c r="E51" s="1" t="s">
        <v>10</v>
      </c>
      <c r="F51" s="1" t="s">
        <v>11</v>
      </c>
      <c r="G51" s="1"/>
      <c r="H51" s="1"/>
    </row>
    <row r="52" spans="1:8">
      <c r="A52" s="71">
        <f t="shared" si="0"/>
        <v>0.73958333333333226</v>
      </c>
      <c r="B52" s="60">
        <v>3.472222222222222E-3</v>
      </c>
      <c r="C52" s="40"/>
      <c r="D52" s="9"/>
      <c r="E52" s="1" t="s">
        <v>171</v>
      </c>
      <c r="F52" s="1" t="s">
        <v>132</v>
      </c>
      <c r="G52" s="1"/>
      <c r="H52" s="46" t="s">
        <v>57</v>
      </c>
    </row>
    <row r="53" spans="1:8">
      <c r="A53" s="71">
        <f t="shared" si="0"/>
        <v>0.74305555555555447</v>
      </c>
      <c r="B53" s="60">
        <v>3.472222222222222E-3</v>
      </c>
      <c r="C53" s="40"/>
      <c r="D53" s="9"/>
      <c r="E53" s="1" t="s">
        <v>172</v>
      </c>
      <c r="F53" s="1" t="s">
        <v>91</v>
      </c>
      <c r="G53" s="1"/>
      <c r="H53" s="46" t="s">
        <v>57</v>
      </c>
    </row>
    <row r="54" spans="1:8">
      <c r="A54" s="71">
        <f t="shared" si="0"/>
        <v>0.74652777777777668</v>
      </c>
      <c r="B54" s="60">
        <v>3.472222222222222E-3</v>
      </c>
      <c r="C54" s="40"/>
      <c r="D54" s="9"/>
      <c r="E54" s="1" t="s">
        <v>173</v>
      </c>
      <c r="F54" s="1" t="s">
        <v>133</v>
      </c>
      <c r="G54" s="1"/>
      <c r="H54" s="46" t="s">
        <v>57</v>
      </c>
    </row>
    <row r="55" spans="1:8">
      <c r="A55" s="71">
        <f t="shared" si="0"/>
        <v>0.74999999999999889</v>
      </c>
      <c r="B55" s="61"/>
      <c r="C55" s="32"/>
      <c r="D55" s="59"/>
      <c r="E55" s="34"/>
      <c r="F55" s="35"/>
      <c r="G55" s="36"/>
      <c r="H55" s="37"/>
    </row>
    <row r="56" spans="1:8">
      <c r="A56" s="71"/>
      <c r="B56" s="61"/>
      <c r="C56" s="32"/>
      <c r="D56" s="59"/>
      <c r="E56" s="34"/>
      <c r="F56" s="35"/>
      <c r="G56" s="36"/>
      <c r="H56" s="37"/>
    </row>
    <row r="57" spans="1:8" ht="15.75" customHeight="1">
      <c r="A57" s="71"/>
      <c r="B57" s="91" t="s">
        <v>227</v>
      </c>
      <c r="C57" s="92"/>
      <c r="D57" s="93"/>
      <c r="E57" s="34"/>
      <c r="F57" s="35"/>
      <c r="G57" s="36"/>
      <c r="H57" s="37"/>
    </row>
    <row r="58" spans="1:8">
      <c r="A58" s="46"/>
      <c r="B58" s="42">
        <v>8.3333333333333332E-3</v>
      </c>
      <c r="C58" s="40"/>
      <c r="D58" s="9" t="s">
        <v>181</v>
      </c>
      <c r="E58" s="1"/>
      <c r="F58" s="1"/>
      <c r="G58" s="1"/>
      <c r="H58" s="1"/>
    </row>
    <row r="59" spans="1:8">
      <c r="A59" s="75">
        <v>0.76041666666666663</v>
      </c>
      <c r="B59" s="39">
        <v>4.340277777777778E-3</v>
      </c>
      <c r="C59" s="40"/>
      <c r="D59" s="9"/>
      <c r="E59" s="1" t="s">
        <v>154</v>
      </c>
      <c r="F59" s="1" t="s">
        <v>122</v>
      </c>
      <c r="G59" s="1"/>
      <c r="H59" s="1" t="s">
        <v>205</v>
      </c>
    </row>
    <row r="60" spans="1:8">
      <c r="A60" s="71">
        <f>SUM(A59+B59)</f>
        <v>0.76475694444444442</v>
      </c>
      <c r="B60" s="39">
        <v>3.472222222222222E-3</v>
      </c>
      <c r="C60" s="40"/>
      <c r="D60" s="9"/>
      <c r="E60" s="1" t="s">
        <v>162</v>
      </c>
      <c r="F60" s="1" t="s">
        <v>123</v>
      </c>
      <c r="G60" s="1"/>
      <c r="H60" s="1" t="s">
        <v>205</v>
      </c>
    </row>
    <row r="61" spans="1:8">
      <c r="A61" s="71">
        <f t="shared" ref="A61:A66" si="1">SUM(A60+B99)</f>
        <v>0.76788194444444446</v>
      </c>
      <c r="B61" s="39">
        <v>4.1666666666666666E-3</v>
      </c>
      <c r="C61" s="40"/>
      <c r="D61" s="9"/>
      <c r="E61" s="1" t="s">
        <v>163</v>
      </c>
      <c r="F61" s="1" t="s">
        <v>124</v>
      </c>
      <c r="G61" s="1"/>
      <c r="H61" s="1" t="s">
        <v>205</v>
      </c>
    </row>
    <row r="62" spans="1:8">
      <c r="A62" s="71">
        <f t="shared" si="1"/>
        <v>0.77031250000000007</v>
      </c>
      <c r="B62" s="39">
        <v>4.1666666666666666E-3</v>
      </c>
      <c r="C62" s="40"/>
      <c r="D62" s="9"/>
      <c r="E62" s="1" t="s">
        <v>153</v>
      </c>
      <c r="F62" s="1" t="s">
        <v>125</v>
      </c>
      <c r="G62" s="1"/>
      <c r="H62" s="1" t="s">
        <v>205</v>
      </c>
    </row>
    <row r="63" spans="1:8">
      <c r="A63" s="71">
        <f t="shared" si="1"/>
        <v>0.77447916666666672</v>
      </c>
      <c r="B63" s="41">
        <v>2.7777777777777779E-3</v>
      </c>
      <c r="C63" s="39">
        <f>SUM(B59+B60+B61+B62)</f>
        <v>1.6145833333333331E-2</v>
      </c>
      <c r="D63" s="9"/>
      <c r="E63" s="1"/>
      <c r="F63" s="1"/>
      <c r="G63" s="1"/>
      <c r="H63" s="1"/>
    </row>
    <row r="64" spans="1:8">
      <c r="A64" s="71">
        <f t="shared" si="1"/>
        <v>0.77690972222222232</v>
      </c>
      <c r="B64" s="42">
        <v>6.9444444444444441E-3</v>
      </c>
      <c r="C64" s="40"/>
      <c r="D64" s="9" t="s">
        <v>177</v>
      </c>
      <c r="E64" s="1"/>
      <c r="F64" s="1"/>
      <c r="G64" s="1"/>
      <c r="H64" s="1"/>
    </row>
    <row r="65" spans="1:8">
      <c r="A65" s="71">
        <f t="shared" si="1"/>
        <v>0.78107638888888897</v>
      </c>
      <c r="B65" s="43">
        <v>2.7777777777777779E-3</v>
      </c>
      <c r="C65" s="40"/>
      <c r="D65" s="9"/>
      <c r="E65" s="1" t="s">
        <v>149</v>
      </c>
      <c r="F65" s="1" t="s">
        <v>100</v>
      </c>
      <c r="G65" s="1"/>
      <c r="H65" s="1"/>
    </row>
    <row r="66" spans="1:8">
      <c r="A66" s="71">
        <f t="shared" si="1"/>
        <v>0.78454861111111118</v>
      </c>
      <c r="B66" s="40">
        <v>1.3888888888888889E-3</v>
      </c>
      <c r="C66" s="40"/>
      <c r="D66" s="9"/>
      <c r="E66" s="1" t="s">
        <v>150</v>
      </c>
      <c r="F66" s="1" t="s">
        <v>101</v>
      </c>
      <c r="G66" s="1"/>
      <c r="H66" s="46" t="s">
        <v>57</v>
      </c>
    </row>
    <row r="67" spans="1:8">
      <c r="A67" s="71">
        <f t="shared" ref="A67:A87" si="2">SUM(A66+B64)</f>
        <v>0.7914930555555556</v>
      </c>
      <c r="B67" s="40">
        <v>2.4305555555555556E-3</v>
      </c>
      <c r="C67" s="40"/>
      <c r="D67" s="9"/>
      <c r="E67" s="1" t="s">
        <v>151</v>
      </c>
      <c r="F67" s="1" t="s">
        <v>102</v>
      </c>
      <c r="G67" s="1"/>
      <c r="H67" s="46" t="s">
        <v>57</v>
      </c>
    </row>
    <row r="68" spans="1:8">
      <c r="A68" s="71">
        <f t="shared" si="2"/>
        <v>0.79427083333333337</v>
      </c>
      <c r="B68" s="45">
        <v>1.3888888888888889E-3</v>
      </c>
      <c r="C68" s="40"/>
      <c r="D68" s="9"/>
      <c r="E68" s="1" t="s">
        <v>152</v>
      </c>
      <c r="F68" s="1" t="s">
        <v>103</v>
      </c>
      <c r="G68" s="1"/>
      <c r="H68" s="46" t="s">
        <v>57</v>
      </c>
    </row>
    <row r="69" spans="1:8">
      <c r="A69" s="71">
        <f t="shared" si="2"/>
        <v>0.79565972222222225</v>
      </c>
      <c r="B69" s="39">
        <v>4.5138888888888893E-3</v>
      </c>
      <c r="C69" s="40"/>
      <c r="D69" s="9"/>
      <c r="E69" s="1" t="s">
        <v>153</v>
      </c>
      <c r="F69" s="1" t="s">
        <v>104</v>
      </c>
      <c r="G69" s="1"/>
      <c r="H69" s="46" t="s">
        <v>193</v>
      </c>
    </row>
    <row r="70" spans="1:8">
      <c r="A70" s="71">
        <f t="shared" si="2"/>
        <v>0.79809027777777786</v>
      </c>
      <c r="B70" s="41">
        <v>3.472222222222222E-3</v>
      </c>
      <c r="C70" s="40">
        <f>SUM(B65+B66+B67+B68+B69+B70)</f>
        <v>1.5972222222222221E-2</v>
      </c>
      <c r="D70" s="9"/>
      <c r="E70" s="1"/>
      <c r="F70" s="1"/>
      <c r="G70" s="1"/>
      <c r="H70" s="1"/>
    </row>
    <row r="71" spans="1:8">
      <c r="A71" s="71">
        <f t="shared" si="2"/>
        <v>0.79947916666666674</v>
      </c>
      <c r="B71" s="42">
        <v>3.472222222222222E-3</v>
      </c>
      <c r="C71" s="40"/>
      <c r="D71" s="9" t="s">
        <v>178</v>
      </c>
      <c r="E71" s="1"/>
      <c r="F71" s="1"/>
      <c r="G71" s="1"/>
      <c r="H71" s="1"/>
    </row>
    <row r="72" spans="1:8">
      <c r="A72" s="71">
        <f t="shared" si="2"/>
        <v>0.80399305555555567</v>
      </c>
      <c r="B72" s="39">
        <v>6.9444444444444447E-4</v>
      </c>
      <c r="C72" s="40"/>
      <c r="D72" s="9"/>
      <c r="E72" s="1" t="s">
        <v>154</v>
      </c>
      <c r="F72" s="1" t="s">
        <v>105</v>
      </c>
      <c r="G72" s="1"/>
      <c r="H72" s="1"/>
    </row>
    <row r="73" spans="1:8">
      <c r="A73" s="71">
        <f t="shared" si="2"/>
        <v>0.80746527777777788</v>
      </c>
      <c r="B73" s="39">
        <v>1.3888888888888889E-3</v>
      </c>
      <c r="C73" s="40"/>
      <c r="D73" s="9"/>
      <c r="E73" s="1"/>
      <c r="F73" s="1" t="s">
        <v>106</v>
      </c>
      <c r="G73" s="1"/>
      <c r="H73" s="1"/>
    </row>
    <row r="74" spans="1:8">
      <c r="A74" s="71">
        <f t="shared" si="2"/>
        <v>0.81093750000000009</v>
      </c>
      <c r="B74" s="39">
        <v>1.736111111111111E-3</v>
      </c>
      <c r="C74" s="40"/>
      <c r="D74" s="9"/>
      <c r="E74" s="1"/>
      <c r="F74" s="1" t="s">
        <v>107</v>
      </c>
      <c r="G74" s="1"/>
      <c r="H74" s="1"/>
    </row>
    <row r="75" spans="1:8">
      <c r="A75" s="71">
        <f t="shared" si="2"/>
        <v>0.81163194444444453</v>
      </c>
      <c r="B75" s="39">
        <v>2.4305555555555556E-3</v>
      </c>
      <c r="C75" s="40"/>
      <c r="D75" s="9"/>
      <c r="E75" s="1" t="s">
        <v>206</v>
      </c>
      <c r="F75" s="1" t="s">
        <v>108</v>
      </c>
      <c r="G75" s="1"/>
      <c r="H75" s="1"/>
    </row>
    <row r="76" spans="1:8">
      <c r="A76" s="71">
        <f t="shared" si="2"/>
        <v>0.81302083333333341</v>
      </c>
      <c r="B76" s="39">
        <v>2.0833333333333333E-3</v>
      </c>
      <c r="C76" s="40"/>
      <c r="D76" s="9"/>
      <c r="E76" s="1" t="s">
        <v>155</v>
      </c>
      <c r="F76" s="1" t="s">
        <v>109</v>
      </c>
      <c r="G76" s="1"/>
      <c r="H76" s="46" t="s">
        <v>57</v>
      </c>
    </row>
    <row r="77" spans="1:8">
      <c r="A77" s="71">
        <f t="shared" si="2"/>
        <v>0.81475694444444458</v>
      </c>
      <c r="B77" s="39">
        <v>2.4305555555555556E-3</v>
      </c>
      <c r="C77" s="40"/>
      <c r="D77" s="9"/>
      <c r="E77" s="1" t="s">
        <v>144</v>
      </c>
      <c r="F77" s="1" t="s">
        <v>110</v>
      </c>
      <c r="G77" s="1"/>
      <c r="H77" s="46" t="s">
        <v>57</v>
      </c>
    </row>
    <row r="78" spans="1:8">
      <c r="A78" s="71">
        <f t="shared" si="2"/>
        <v>0.81718750000000018</v>
      </c>
      <c r="B78" s="41">
        <v>2.7777777777777779E-3</v>
      </c>
      <c r="C78" s="40">
        <f>SUM(B72+B73+B74+B75+B76+B77+B78)</f>
        <v>1.3541666666666667E-2</v>
      </c>
      <c r="D78" s="9"/>
      <c r="E78" s="1"/>
      <c r="F78" s="1"/>
      <c r="G78" s="1"/>
      <c r="H78" s="1"/>
    </row>
    <row r="79" spans="1:8">
      <c r="A79" s="71">
        <f t="shared" si="2"/>
        <v>0.8192708333333335</v>
      </c>
      <c r="B79" s="42">
        <v>4.8611111111111112E-3</v>
      </c>
      <c r="C79" s="40"/>
      <c r="D79" s="9" t="s">
        <v>179</v>
      </c>
      <c r="E79" s="1"/>
      <c r="F79" s="1"/>
      <c r="G79" s="1"/>
      <c r="H79" s="1"/>
    </row>
    <row r="80" spans="1:8">
      <c r="A80" s="71">
        <f t="shared" si="2"/>
        <v>0.82170138888888911</v>
      </c>
      <c r="B80" s="39">
        <v>2.7777777777777779E-3</v>
      </c>
      <c r="C80" s="40"/>
      <c r="D80" s="9"/>
      <c r="E80" s="1"/>
      <c r="F80" s="1" t="s">
        <v>111</v>
      </c>
      <c r="G80" s="1"/>
      <c r="H80" s="46"/>
    </row>
    <row r="81" spans="1:8">
      <c r="A81" s="71">
        <f t="shared" si="2"/>
        <v>0.82447916666666687</v>
      </c>
      <c r="B81" s="39">
        <v>3.1249999999999997E-3</v>
      </c>
      <c r="C81" s="40"/>
      <c r="D81" s="9"/>
      <c r="E81" s="1" t="s">
        <v>153</v>
      </c>
      <c r="F81" s="1" t="s">
        <v>112</v>
      </c>
      <c r="G81" s="1"/>
      <c r="H81" s="46" t="s">
        <v>194</v>
      </c>
    </row>
    <row r="82" spans="1:8">
      <c r="A82" s="71">
        <f t="shared" si="2"/>
        <v>0.82934027777777797</v>
      </c>
      <c r="B82" s="39">
        <v>2.0833333333333333E-3</v>
      </c>
      <c r="C82" s="40"/>
      <c r="D82" s="9"/>
      <c r="E82" s="1" t="s">
        <v>145</v>
      </c>
      <c r="F82" s="1" t="s">
        <v>113</v>
      </c>
      <c r="G82" s="1"/>
      <c r="H82" s="46" t="s">
        <v>193</v>
      </c>
    </row>
    <row r="83" spans="1:8">
      <c r="A83" s="71">
        <f t="shared" si="2"/>
        <v>0.83211805555555574</v>
      </c>
      <c r="B83" s="45">
        <v>2.0833333333333333E-3</v>
      </c>
      <c r="C83" s="40"/>
      <c r="D83" s="9"/>
      <c r="E83" s="1" t="s">
        <v>156</v>
      </c>
      <c r="F83" s="1" t="s">
        <v>114</v>
      </c>
      <c r="G83" s="1"/>
      <c r="H83" s="46" t="s">
        <v>57</v>
      </c>
    </row>
    <row r="84" spans="1:8">
      <c r="A84" s="71">
        <f t="shared" si="2"/>
        <v>0.83524305555555578</v>
      </c>
      <c r="B84" s="1"/>
      <c r="C84" s="2"/>
      <c r="D84" s="9" t="s">
        <v>115</v>
      </c>
      <c r="E84" s="1"/>
      <c r="F84" s="1"/>
      <c r="G84" s="1"/>
      <c r="H84" s="1"/>
    </row>
    <row r="85" spans="1:8">
      <c r="A85" s="71">
        <f t="shared" si="2"/>
        <v>0.83732638888888911</v>
      </c>
      <c r="B85" s="45">
        <v>2.4305555555555556E-3</v>
      </c>
      <c r="C85" s="40"/>
      <c r="D85" s="9"/>
      <c r="E85" s="1" t="s">
        <v>157</v>
      </c>
      <c r="F85" s="1" t="s">
        <v>116</v>
      </c>
      <c r="G85" s="1"/>
      <c r="H85" s="1"/>
    </row>
    <row r="86" spans="1:8">
      <c r="A86" s="71">
        <f t="shared" si="2"/>
        <v>0.83940972222222243</v>
      </c>
      <c r="B86" s="39">
        <v>2.4305555555555556E-3</v>
      </c>
      <c r="C86" s="40"/>
      <c r="D86" s="9"/>
      <c r="E86" s="1" t="s">
        <v>158</v>
      </c>
      <c r="F86" s="1" t="s">
        <v>117</v>
      </c>
      <c r="G86" s="1"/>
      <c r="H86" s="46" t="s">
        <v>57</v>
      </c>
    </row>
    <row r="87" spans="1:8">
      <c r="A87" s="71">
        <f t="shared" si="2"/>
        <v>0.83940972222222243</v>
      </c>
      <c r="B87" s="39"/>
      <c r="C87" s="40"/>
      <c r="D87" s="1" t="s">
        <v>196</v>
      </c>
      <c r="E87" s="1"/>
      <c r="F87" s="1"/>
      <c r="G87" s="1"/>
      <c r="H87" s="46"/>
    </row>
    <row r="88" spans="1:8">
      <c r="A88" s="71">
        <f t="shared" ref="A88:A115" si="3">SUM(A87+B85)</f>
        <v>0.84184027777777803</v>
      </c>
      <c r="B88" s="39">
        <v>2.4305555555555556E-3</v>
      </c>
      <c r="C88" s="40"/>
      <c r="D88" s="1"/>
      <c r="E88" s="1" t="s">
        <v>151</v>
      </c>
      <c r="F88" s="1" t="s">
        <v>197</v>
      </c>
      <c r="G88" s="1"/>
      <c r="H88" s="46"/>
    </row>
    <row r="89" spans="1:8">
      <c r="A89" s="71">
        <f t="shared" si="3"/>
        <v>0.84427083333333364</v>
      </c>
      <c r="B89" s="39">
        <v>2.4305555555555556E-3</v>
      </c>
      <c r="C89" s="40"/>
      <c r="D89" s="1"/>
      <c r="E89" s="1" t="s">
        <v>198</v>
      </c>
      <c r="F89" s="1" t="s">
        <v>199</v>
      </c>
      <c r="G89" s="1"/>
      <c r="H89" s="46"/>
    </row>
    <row r="90" spans="1:8">
      <c r="A90" s="71">
        <f t="shared" si="3"/>
        <v>0.84427083333333364</v>
      </c>
      <c r="B90" s="39">
        <v>2.0833333333333333E-3</v>
      </c>
      <c r="C90" s="40"/>
      <c r="D90" s="1"/>
      <c r="E90" s="1" t="s">
        <v>200</v>
      </c>
      <c r="F90" s="1" t="s">
        <v>201</v>
      </c>
      <c r="G90" s="1"/>
      <c r="H90" s="46"/>
    </row>
    <row r="91" spans="1:8">
      <c r="A91" s="71">
        <f t="shared" si="3"/>
        <v>0.84670138888888924</v>
      </c>
      <c r="B91" s="41">
        <v>6.2499999999999995E-3</v>
      </c>
      <c r="C91" s="40">
        <f>SUM(B80+B81+B82+B83+B84+B85+B86+B91)</f>
        <v>2.1180555555555553E-2</v>
      </c>
      <c r="D91" s="1"/>
      <c r="E91" s="1"/>
      <c r="F91" s="1"/>
      <c r="G91" s="1"/>
      <c r="H91" s="1"/>
    </row>
    <row r="92" spans="1:8">
      <c r="A92" s="71">
        <f t="shared" si="3"/>
        <v>0.84913194444444484</v>
      </c>
      <c r="B92" s="42">
        <v>6.9444444444444441E-3</v>
      </c>
      <c r="C92" s="40"/>
      <c r="D92" s="9" t="s">
        <v>180</v>
      </c>
      <c r="E92" s="1"/>
      <c r="F92" s="1"/>
      <c r="G92" s="1"/>
      <c r="H92" s="1"/>
    </row>
    <row r="93" spans="1:8">
      <c r="A93" s="71">
        <f t="shared" si="3"/>
        <v>0.85121527777777817</v>
      </c>
      <c r="B93" s="45">
        <v>3.472222222222222E-3</v>
      </c>
      <c r="C93" s="40"/>
      <c r="D93" s="9"/>
      <c r="E93" s="1" t="s">
        <v>159</v>
      </c>
      <c r="F93" s="1" t="s">
        <v>118</v>
      </c>
      <c r="G93" s="1"/>
      <c r="H93" s="1"/>
    </row>
    <row r="94" spans="1:8">
      <c r="A94" s="71">
        <f t="shared" si="3"/>
        <v>0.85746527777777815</v>
      </c>
      <c r="B94" s="39">
        <v>1.736111111111111E-3</v>
      </c>
      <c r="C94" s="40"/>
      <c r="D94" s="9"/>
      <c r="E94" s="1" t="s">
        <v>39</v>
      </c>
      <c r="F94" s="1" t="s">
        <v>119</v>
      </c>
      <c r="G94" s="1"/>
      <c r="H94" s="1"/>
    </row>
    <row r="95" spans="1:8">
      <c r="A95" s="71">
        <f t="shared" si="3"/>
        <v>0.86440972222222257</v>
      </c>
      <c r="B95" s="45">
        <v>3.1249999999999997E-3</v>
      </c>
      <c r="C95" s="40"/>
      <c r="D95" s="9"/>
      <c r="E95" s="1" t="s">
        <v>160</v>
      </c>
      <c r="F95" s="1" t="s">
        <v>120</v>
      </c>
      <c r="G95" s="1"/>
      <c r="H95" s="1"/>
    </row>
    <row r="96" spans="1:8">
      <c r="A96" s="71">
        <f t="shared" si="3"/>
        <v>0.86788194444444478</v>
      </c>
      <c r="B96" s="39">
        <v>3.1249999999999997E-3</v>
      </c>
      <c r="C96" s="40"/>
      <c r="D96" s="9"/>
      <c r="E96" s="1" t="s">
        <v>161</v>
      </c>
      <c r="F96" s="1" t="s">
        <v>121</v>
      </c>
      <c r="G96" s="1"/>
      <c r="H96" s="46" t="s">
        <v>57</v>
      </c>
    </row>
    <row r="97" spans="1:8">
      <c r="A97" s="71">
        <f t="shared" si="3"/>
        <v>0.86961805555555594</v>
      </c>
      <c r="B97" s="41">
        <v>2.7777777777777779E-3</v>
      </c>
      <c r="C97" s="40">
        <f>SUM(B93+B94+B95+B96)</f>
        <v>1.1458333333333333E-2</v>
      </c>
      <c r="D97" s="9"/>
      <c r="E97" s="1"/>
      <c r="F97" s="1"/>
      <c r="G97" s="1"/>
      <c r="H97" s="1"/>
    </row>
    <row r="98" spans="1:8">
      <c r="A98" s="71">
        <f t="shared" si="3"/>
        <v>0.87274305555555598</v>
      </c>
      <c r="B98" s="42">
        <v>6.9444444444444441E-3</v>
      </c>
      <c r="C98" s="2"/>
      <c r="D98" s="9" t="s">
        <v>176</v>
      </c>
      <c r="E98" s="1"/>
      <c r="F98" s="1" t="s">
        <v>174</v>
      </c>
      <c r="G98" s="1"/>
      <c r="H98" s="1"/>
    </row>
    <row r="99" spans="1:8">
      <c r="A99" s="71">
        <f t="shared" si="3"/>
        <v>0.87586805555555602</v>
      </c>
      <c r="B99" s="39">
        <v>3.1249999999999997E-3</v>
      </c>
      <c r="C99" s="40"/>
      <c r="D99" s="9"/>
      <c r="E99" s="1" t="s">
        <v>144</v>
      </c>
      <c r="F99" s="1" t="s">
        <v>96</v>
      </c>
      <c r="G99" s="1"/>
      <c r="H99" s="46"/>
    </row>
    <row r="100" spans="1:8">
      <c r="A100" s="71">
        <f t="shared" si="3"/>
        <v>0.87864583333333379</v>
      </c>
      <c r="B100" s="39">
        <v>2.4305555555555556E-3</v>
      </c>
      <c r="C100" s="40"/>
      <c r="D100" s="9"/>
      <c r="E100" s="1" t="s">
        <v>145</v>
      </c>
      <c r="F100" s="1" t="s">
        <v>99</v>
      </c>
      <c r="G100" s="1"/>
      <c r="H100" s="46"/>
    </row>
    <row r="101" spans="1:8">
      <c r="A101" s="71">
        <f t="shared" si="3"/>
        <v>0.88559027777777821</v>
      </c>
      <c r="B101" s="39">
        <v>4.1666666666666666E-3</v>
      </c>
      <c r="C101" s="40"/>
      <c r="D101" s="9"/>
      <c r="E101" s="1" t="s">
        <v>148</v>
      </c>
      <c r="F101" s="1" t="s">
        <v>98</v>
      </c>
      <c r="G101" s="1"/>
      <c r="H101" s="46"/>
    </row>
    <row r="102" spans="1:8">
      <c r="A102" s="71">
        <f t="shared" si="3"/>
        <v>0.88871527777777826</v>
      </c>
      <c r="B102" s="39">
        <v>2.4305555555555556E-3</v>
      </c>
      <c r="C102" s="40"/>
      <c r="D102" s="9"/>
      <c r="E102" s="1" t="s">
        <v>146</v>
      </c>
      <c r="F102" s="1" t="s">
        <v>97</v>
      </c>
      <c r="G102" s="1"/>
      <c r="H102" s="46"/>
    </row>
    <row r="103" spans="1:8">
      <c r="A103" s="71">
        <f t="shared" si="3"/>
        <v>0.89114583333333386</v>
      </c>
      <c r="B103" s="39">
        <v>4.1666666666666666E-3</v>
      </c>
      <c r="C103" s="40"/>
      <c r="D103" s="9"/>
      <c r="E103" s="1" t="s">
        <v>147</v>
      </c>
      <c r="F103" s="1" t="s">
        <v>141</v>
      </c>
      <c r="G103" s="1"/>
      <c r="H103" s="46"/>
    </row>
    <row r="104" spans="1:8">
      <c r="A104" s="71">
        <f t="shared" si="3"/>
        <v>0.89531250000000051</v>
      </c>
      <c r="B104" s="41">
        <v>3.472222222222222E-3</v>
      </c>
      <c r="C104" s="40">
        <f>SUM(B99+B100+B101+B102+B103)</f>
        <v>1.6319444444444445E-2</v>
      </c>
      <c r="D104" s="9"/>
      <c r="E104" s="1"/>
      <c r="F104" s="1"/>
      <c r="G104" s="1"/>
      <c r="H104" s="1"/>
    </row>
    <row r="105" spans="1:8">
      <c r="A105" s="71">
        <f t="shared" si="3"/>
        <v>0.89774305555555611</v>
      </c>
      <c r="B105" s="42">
        <v>3.472222222222222E-3</v>
      </c>
      <c r="C105" s="40"/>
      <c r="D105" s="9" t="s">
        <v>182</v>
      </c>
      <c r="E105" s="1"/>
      <c r="F105" s="1"/>
      <c r="G105" s="1"/>
      <c r="H105" s="1"/>
    </row>
    <row r="106" spans="1:8">
      <c r="A106" s="71">
        <f t="shared" si="3"/>
        <v>0.90190972222222276</v>
      </c>
      <c r="B106" s="39">
        <v>4.1666666666666666E-3</v>
      </c>
      <c r="C106" s="40"/>
      <c r="D106" s="9"/>
      <c r="E106" s="1" t="s">
        <v>165</v>
      </c>
      <c r="F106" s="1" t="s">
        <v>127</v>
      </c>
      <c r="G106" s="1"/>
      <c r="H106" s="1" t="s">
        <v>205</v>
      </c>
    </row>
    <row r="107" spans="1:8">
      <c r="A107" s="71">
        <f t="shared" si="3"/>
        <v>0.90538194444444497</v>
      </c>
      <c r="B107" s="39">
        <v>3.472222222222222E-3</v>
      </c>
      <c r="C107" s="40"/>
      <c r="D107" s="9"/>
      <c r="E107" s="1" t="s">
        <v>164</v>
      </c>
      <c r="F107" s="1" t="s">
        <v>126</v>
      </c>
      <c r="G107" s="1"/>
      <c r="H107" s="1" t="s">
        <v>205</v>
      </c>
    </row>
    <row r="108" spans="1:8">
      <c r="A108" s="71">
        <f t="shared" si="3"/>
        <v>0.90885416666666718</v>
      </c>
      <c r="B108" s="41">
        <v>1.3888888888888889E-3</v>
      </c>
      <c r="C108" s="40"/>
      <c r="D108" s="9"/>
      <c r="E108" s="1"/>
      <c r="F108" s="1"/>
      <c r="G108" s="1"/>
      <c r="H108" s="1"/>
    </row>
    <row r="109" spans="1:8">
      <c r="A109" s="71">
        <f t="shared" si="3"/>
        <v>0.91302083333333384</v>
      </c>
      <c r="B109" s="42">
        <v>1.0416666666666666E-2</v>
      </c>
      <c r="C109" s="40"/>
      <c r="D109" s="9" t="s">
        <v>183</v>
      </c>
      <c r="E109" s="1"/>
      <c r="F109" s="1"/>
      <c r="G109" s="1"/>
      <c r="H109" s="1"/>
    </row>
    <row r="110" spans="1:8">
      <c r="A110" s="71">
        <f t="shared" si="3"/>
        <v>0.91649305555555605</v>
      </c>
      <c r="B110" s="45">
        <v>2.0833333333333333E-3</v>
      </c>
      <c r="C110" s="40"/>
      <c r="D110" s="9"/>
      <c r="E110" s="1" t="s">
        <v>154</v>
      </c>
      <c r="F110" s="1" t="s">
        <v>128</v>
      </c>
      <c r="G110" s="1"/>
      <c r="H110" s="1"/>
    </row>
    <row r="111" spans="1:8">
      <c r="A111" s="71">
        <f t="shared" si="3"/>
        <v>0.91788194444444493</v>
      </c>
      <c r="B111" s="39">
        <v>2.7777777777777779E-3</v>
      </c>
      <c r="C111" s="40"/>
      <c r="D111" s="9"/>
      <c r="E111" s="1" t="s">
        <v>166</v>
      </c>
      <c r="F111" s="1" t="s">
        <v>129</v>
      </c>
      <c r="G111" s="1"/>
      <c r="H111" s="1"/>
    </row>
    <row r="112" spans="1:8">
      <c r="A112" s="71">
        <f t="shared" si="3"/>
        <v>0.92829861111111156</v>
      </c>
      <c r="B112" s="39">
        <v>2.0833333333333333E-3</v>
      </c>
      <c r="C112" s="40"/>
      <c r="D112" s="9"/>
      <c r="E112" s="1" t="s">
        <v>151</v>
      </c>
      <c r="F112" s="1" t="s">
        <v>130</v>
      </c>
      <c r="G112" s="1"/>
      <c r="H112" s="1"/>
    </row>
    <row r="113" spans="1:8">
      <c r="A113" s="71">
        <f t="shared" si="3"/>
        <v>0.93038194444444489</v>
      </c>
      <c r="B113" s="39">
        <v>1.736111111111111E-3</v>
      </c>
      <c r="C113" s="40"/>
      <c r="D113" s="9"/>
      <c r="E113" s="1" t="s">
        <v>167</v>
      </c>
      <c r="F113" s="1" t="s">
        <v>131</v>
      </c>
      <c r="G113" s="1"/>
      <c r="H113" s="46" t="s">
        <v>57</v>
      </c>
    </row>
    <row r="114" spans="1:8">
      <c r="A114" s="71">
        <f t="shared" si="3"/>
        <v>0.93315972222222265</v>
      </c>
      <c r="B114" s="41">
        <v>2.0833333333333333E-3</v>
      </c>
      <c r="C114" s="40">
        <f>SUM(B110+B111+B112+B113+B114)</f>
        <v>1.0763888888888889E-2</v>
      </c>
      <c r="D114" s="9"/>
      <c r="E114" s="1"/>
      <c r="F114" s="1"/>
      <c r="G114" s="1"/>
      <c r="H114" s="1"/>
    </row>
    <row r="115" spans="1:8">
      <c r="A115" s="75">
        <f t="shared" si="3"/>
        <v>0.93524305555555598</v>
      </c>
      <c r="B115" s="1"/>
      <c r="C115" s="1"/>
      <c r="D115" s="73"/>
      <c r="E115" s="1"/>
      <c r="F115" s="1"/>
      <c r="G115" s="1"/>
      <c r="H115" s="1"/>
    </row>
  </sheetData>
  <mergeCells count="1">
    <mergeCell ref="B57:D57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3"/>
  <sheetViews>
    <sheetView workbookViewId="0">
      <pane ySplit="1" topLeftCell="A2" activePane="bottomLeft" state="frozen"/>
      <selection pane="bottomLeft" activeCell="L58" sqref="L58"/>
    </sheetView>
  </sheetViews>
  <sheetFormatPr defaultRowHeight="12.75"/>
  <cols>
    <col min="1" max="1" width="11.140625" customWidth="1"/>
    <col min="2" max="2" width="11.42578125" style="19" customWidth="1"/>
    <col min="3" max="3" width="17.28515625" style="20" customWidth="1"/>
    <col min="4" max="4" width="13.28515625" customWidth="1"/>
    <col min="5" max="5" width="29.85546875" customWidth="1"/>
    <col min="6" max="6" width="16" style="20" customWidth="1"/>
    <col min="7" max="7" width="11.28515625" customWidth="1"/>
    <col min="8" max="8" width="17.5703125" customWidth="1"/>
    <col min="9" max="9" width="14.5703125" customWidth="1"/>
  </cols>
  <sheetData>
    <row r="1" spans="1:9">
      <c r="A1" s="52" t="s">
        <v>92</v>
      </c>
      <c r="B1" s="53" t="s">
        <v>93</v>
      </c>
      <c r="C1" s="77" t="s">
        <v>94</v>
      </c>
      <c r="D1" s="54" t="s">
        <v>142</v>
      </c>
      <c r="E1" s="54" t="s">
        <v>95</v>
      </c>
      <c r="F1" s="55" t="s">
        <v>95</v>
      </c>
      <c r="G1" s="56" t="s">
        <v>186</v>
      </c>
    </row>
    <row r="2" spans="1:9" s="51" customFormat="1" ht="17.25" customHeight="1">
      <c r="A2" s="31"/>
      <c r="B2" s="81" t="s">
        <v>139</v>
      </c>
      <c r="C2" s="94" t="s">
        <v>140</v>
      </c>
      <c r="D2" s="95"/>
      <c r="E2" s="34"/>
      <c r="F2" s="35"/>
      <c r="G2" s="36"/>
      <c r="H2" s="37"/>
      <c r="I2" s="37"/>
    </row>
    <row r="3" spans="1:9" s="51" customFormat="1">
      <c r="A3" s="31"/>
      <c r="B3" s="32"/>
      <c r="C3" s="59"/>
      <c r="D3" s="34"/>
      <c r="E3" s="34"/>
      <c r="F3" s="35"/>
      <c r="G3" s="36"/>
      <c r="H3" s="37"/>
      <c r="I3" s="37"/>
    </row>
    <row r="4" spans="1:9" s="51" customFormat="1">
      <c r="A4" s="31"/>
      <c r="B4" s="32"/>
      <c r="C4" s="59"/>
      <c r="D4" s="34"/>
      <c r="E4" s="34"/>
      <c r="F4" s="35"/>
      <c r="G4" s="36"/>
      <c r="H4" s="76"/>
      <c r="I4" s="37"/>
    </row>
    <row r="5" spans="1:9">
      <c r="A5" s="70">
        <v>0.41666666666666669</v>
      </c>
      <c r="B5" s="16">
        <v>5.5555555555555558E-3</v>
      </c>
      <c r="C5" s="4"/>
      <c r="D5" s="2" t="s">
        <v>2</v>
      </c>
      <c r="E5" s="2" t="s">
        <v>56</v>
      </c>
      <c r="F5" s="9"/>
      <c r="G5" s="86" t="s">
        <v>57</v>
      </c>
      <c r="H5" s="12" t="s">
        <v>58</v>
      </c>
      <c r="I5" s="10"/>
    </row>
    <row r="6" spans="1:9">
      <c r="A6" s="38">
        <f t="shared" ref="A6:A19" si="0">SUM(A5+B5)</f>
        <v>0.42222222222222222</v>
      </c>
      <c r="B6" s="8">
        <v>3.2986111111111111E-3</v>
      </c>
      <c r="C6" s="4"/>
      <c r="D6" s="2" t="s">
        <v>59</v>
      </c>
      <c r="E6" s="2" t="s">
        <v>60</v>
      </c>
      <c r="F6" s="9" t="s">
        <v>61</v>
      </c>
      <c r="G6" s="37"/>
      <c r="H6" s="5" t="s">
        <v>62</v>
      </c>
      <c r="I6" s="1"/>
    </row>
    <row r="7" spans="1:9">
      <c r="A7" s="38">
        <f t="shared" si="0"/>
        <v>0.42552083333333335</v>
      </c>
      <c r="B7" s="14">
        <v>3.472222222222222E-3</v>
      </c>
      <c r="C7" s="4"/>
      <c r="D7" s="2" t="s">
        <v>63</v>
      </c>
      <c r="E7" s="2" t="s">
        <v>64</v>
      </c>
      <c r="F7" s="4"/>
      <c r="G7" s="37" t="s">
        <v>57</v>
      </c>
      <c r="H7" s="5" t="s">
        <v>65</v>
      </c>
      <c r="I7" s="10"/>
    </row>
    <row r="8" spans="1:9">
      <c r="A8" s="38">
        <f t="shared" si="0"/>
        <v>0.42899305555555556</v>
      </c>
      <c r="B8" s="14">
        <v>1.9097222222222222E-3</v>
      </c>
      <c r="C8" s="4"/>
      <c r="D8" s="2" t="s">
        <v>66</v>
      </c>
      <c r="E8" s="2" t="s">
        <v>67</v>
      </c>
      <c r="F8" s="4" t="s">
        <v>34</v>
      </c>
      <c r="G8" s="37"/>
      <c r="H8" s="5" t="s">
        <v>175</v>
      </c>
      <c r="I8" s="10"/>
    </row>
    <row r="9" spans="1:9">
      <c r="A9" s="38">
        <f t="shared" si="0"/>
        <v>0.4309027777777778</v>
      </c>
      <c r="B9" s="79">
        <v>1.3194444444444444E-2</v>
      </c>
      <c r="C9" s="4"/>
      <c r="D9" s="2"/>
      <c r="E9" s="11"/>
      <c r="F9" s="4"/>
      <c r="G9" s="37"/>
      <c r="H9" s="5"/>
      <c r="I9" s="10"/>
    </row>
    <row r="10" spans="1:9">
      <c r="A10" s="38">
        <f t="shared" si="0"/>
        <v>0.44409722222222225</v>
      </c>
      <c r="B10" s="47">
        <v>3.472222222222222E-3</v>
      </c>
      <c r="C10" s="15" t="s">
        <v>190</v>
      </c>
      <c r="D10" s="2"/>
      <c r="E10" s="2"/>
      <c r="F10" s="4"/>
      <c r="G10" s="37"/>
      <c r="H10" s="5"/>
      <c r="I10" s="10"/>
    </row>
    <row r="11" spans="1:9" s="6" customFormat="1">
      <c r="A11" s="38">
        <f t="shared" si="0"/>
        <v>0.44756944444444446</v>
      </c>
      <c r="B11" s="14">
        <v>1.736111111111111E-3</v>
      </c>
      <c r="C11" s="4"/>
      <c r="D11" s="2" t="s">
        <v>68</v>
      </c>
      <c r="E11" s="2" t="s">
        <v>69</v>
      </c>
      <c r="F11" s="4" t="s">
        <v>70</v>
      </c>
      <c r="G11" s="37" t="s">
        <v>57</v>
      </c>
      <c r="H11" s="18" t="s">
        <v>71</v>
      </c>
      <c r="I11" s="10"/>
    </row>
    <row r="12" spans="1:9" s="6" customFormat="1">
      <c r="A12" s="38">
        <f t="shared" si="0"/>
        <v>0.44930555555555557</v>
      </c>
      <c r="B12" s="14">
        <v>1.736111111111111E-3</v>
      </c>
      <c r="C12" s="4"/>
      <c r="D12" s="2" t="s">
        <v>10</v>
      </c>
      <c r="E12" s="2" t="s">
        <v>72</v>
      </c>
      <c r="F12" s="4" t="s">
        <v>49</v>
      </c>
      <c r="G12" s="37"/>
      <c r="H12" s="5" t="s">
        <v>73</v>
      </c>
      <c r="I12" s="2"/>
    </row>
    <row r="13" spans="1:9">
      <c r="A13" s="38">
        <f t="shared" si="0"/>
        <v>0.45104166666666667</v>
      </c>
      <c r="B13" s="14">
        <v>3.472222222222222E-3</v>
      </c>
      <c r="C13" s="4"/>
      <c r="D13" s="2" t="s">
        <v>74</v>
      </c>
      <c r="E13" s="2" t="s">
        <v>75</v>
      </c>
      <c r="F13" s="4" t="s">
        <v>4</v>
      </c>
      <c r="G13" s="37" t="s">
        <v>57</v>
      </c>
      <c r="H13" s="18" t="s">
        <v>76</v>
      </c>
      <c r="I13" s="1"/>
    </row>
    <row r="14" spans="1:9">
      <c r="A14" s="38">
        <f t="shared" si="0"/>
        <v>0.45451388888888888</v>
      </c>
      <c r="B14" s="8">
        <v>3.472222222222222E-3</v>
      </c>
      <c r="C14" s="4"/>
      <c r="D14" s="2" t="s">
        <v>77</v>
      </c>
      <c r="E14" s="2" t="s">
        <v>3</v>
      </c>
      <c r="F14" s="9" t="s">
        <v>4</v>
      </c>
      <c r="G14" s="37" t="s">
        <v>57</v>
      </c>
      <c r="H14" s="5" t="s">
        <v>78</v>
      </c>
      <c r="I14" s="1"/>
    </row>
    <row r="15" spans="1:9">
      <c r="A15" s="38">
        <f t="shared" si="0"/>
        <v>0.45798611111111109</v>
      </c>
      <c r="B15" s="14">
        <v>1.3888888888888889E-3</v>
      </c>
      <c r="C15" s="4"/>
      <c r="D15" s="2" t="s">
        <v>79</v>
      </c>
      <c r="E15" s="2" t="s">
        <v>80</v>
      </c>
      <c r="F15" s="4" t="s">
        <v>81</v>
      </c>
      <c r="G15" s="37" t="s">
        <v>57</v>
      </c>
      <c r="H15" s="18" t="s">
        <v>82</v>
      </c>
      <c r="I15" s="1"/>
    </row>
    <row r="16" spans="1:9">
      <c r="A16" s="38">
        <f t="shared" si="0"/>
        <v>0.45937499999999998</v>
      </c>
      <c r="B16" s="8">
        <v>4.6296296296296302E-3</v>
      </c>
      <c r="C16" s="4"/>
      <c r="D16" s="2" t="s">
        <v>83</v>
      </c>
      <c r="E16" s="2" t="s">
        <v>84</v>
      </c>
      <c r="F16" s="9" t="s">
        <v>4</v>
      </c>
      <c r="G16" s="37" t="s">
        <v>57</v>
      </c>
      <c r="H16" s="5" t="s">
        <v>85</v>
      </c>
      <c r="I16" s="1"/>
    </row>
    <row r="17" spans="1:9">
      <c r="A17" s="38">
        <f t="shared" si="0"/>
        <v>0.46400462962962963</v>
      </c>
      <c r="B17" s="8">
        <v>3.472222222222222E-3</v>
      </c>
      <c r="C17" s="4"/>
      <c r="D17" s="2" t="s">
        <v>86</v>
      </c>
      <c r="E17" s="2" t="s">
        <v>14</v>
      </c>
      <c r="F17" s="9" t="s">
        <v>4</v>
      </c>
      <c r="G17" s="85" t="s">
        <v>57</v>
      </c>
      <c r="H17" s="12" t="s">
        <v>87</v>
      </c>
      <c r="I17" s="1"/>
    </row>
    <row r="18" spans="1:9">
      <c r="A18" s="38">
        <f t="shared" si="0"/>
        <v>0.46747685185185184</v>
      </c>
      <c r="B18" s="80">
        <v>4.8611111111111112E-3</v>
      </c>
      <c r="E18" s="11" t="s">
        <v>191</v>
      </c>
      <c r="G18" s="51"/>
      <c r="I18" s="1"/>
    </row>
    <row r="19" spans="1:9" s="51" customFormat="1">
      <c r="A19" s="70">
        <f t="shared" si="0"/>
        <v>0.47233796296296293</v>
      </c>
      <c r="B19" s="32"/>
      <c r="C19" s="59"/>
      <c r="D19" s="34"/>
      <c r="E19" s="34"/>
      <c r="F19" s="35"/>
      <c r="G19" s="36"/>
      <c r="H19" s="37"/>
      <c r="I19" s="37"/>
    </row>
    <row r="20" spans="1:9" s="51" customFormat="1">
      <c r="A20" s="31"/>
      <c r="B20" s="32"/>
      <c r="C20" s="59"/>
      <c r="D20" s="34"/>
      <c r="E20" s="34"/>
      <c r="F20" s="35"/>
      <c r="G20" s="36"/>
      <c r="H20" s="37"/>
      <c r="I20" s="37"/>
    </row>
    <row r="21" spans="1:9" s="51" customFormat="1">
      <c r="A21" s="31"/>
      <c r="B21" s="57">
        <v>0.58333333333333337</v>
      </c>
      <c r="C21" s="78" t="s">
        <v>138</v>
      </c>
      <c r="D21" s="34"/>
      <c r="E21" s="34"/>
      <c r="F21" s="35"/>
      <c r="G21" s="36"/>
      <c r="H21" s="37"/>
      <c r="I21" s="37"/>
    </row>
    <row r="22" spans="1:9" s="51" customFormat="1">
      <c r="A22" s="31"/>
      <c r="B22" s="32"/>
      <c r="C22" s="59"/>
      <c r="D22" s="34"/>
      <c r="E22" s="34"/>
      <c r="F22" s="35"/>
      <c r="G22" s="36"/>
      <c r="H22" s="37"/>
      <c r="I22" s="37"/>
    </row>
    <row r="23" spans="1:9" s="6" customFormat="1">
      <c r="A23" s="2"/>
      <c r="B23" s="4"/>
      <c r="C23" s="4" t="s">
        <v>185</v>
      </c>
      <c r="D23" s="2"/>
      <c r="E23" s="3" t="s">
        <v>1</v>
      </c>
      <c r="F23" s="4"/>
      <c r="G23" s="2"/>
      <c r="H23" s="2"/>
      <c r="I23" s="3"/>
    </row>
    <row r="24" spans="1:9" s="6" customFormat="1">
      <c r="A24" s="82">
        <v>0.83333333333333337</v>
      </c>
      <c r="B24" s="14">
        <v>5.5555555555555558E-3</v>
      </c>
      <c r="C24" s="4"/>
      <c r="D24" s="2"/>
      <c r="E24" s="10" t="s">
        <v>187</v>
      </c>
      <c r="F24" s="4"/>
      <c r="G24" s="2"/>
      <c r="H24" s="2"/>
      <c r="I24" s="3"/>
    </row>
    <row r="25" spans="1:9">
      <c r="A25" s="38">
        <f>SUM(A24+B24)</f>
        <v>0.83888888888888891</v>
      </c>
      <c r="B25" s="8">
        <v>1.736111111111111E-3</v>
      </c>
      <c r="C25" s="9"/>
      <c r="D25" s="1" t="s">
        <v>2</v>
      </c>
      <c r="E25" s="1" t="s">
        <v>3</v>
      </c>
      <c r="F25" s="9" t="s">
        <v>4</v>
      </c>
      <c r="G25" s="1"/>
      <c r="H25" s="5" t="s">
        <v>5</v>
      </c>
      <c r="I25" s="10"/>
    </row>
    <row r="26" spans="1:9">
      <c r="A26" s="38">
        <f>SUM(A25+B25)</f>
        <v>0.84062500000000007</v>
      </c>
      <c r="B26" s="8">
        <v>1.3888888888888889E-3</v>
      </c>
      <c r="C26" s="9"/>
      <c r="D26" s="1" t="s">
        <v>6</v>
      </c>
      <c r="E26" s="1" t="s">
        <v>7</v>
      </c>
      <c r="F26" s="9" t="s">
        <v>4</v>
      </c>
      <c r="G26" s="1" t="s">
        <v>19</v>
      </c>
      <c r="H26" s="5" t="s">
        <v>8</v>
      </c>
      <c r="I26" s="10"/>
    </row>
    <row r="27" spans="1:9">
      <c r="A27" s="38">
        <f t="shared" ref="A27:A59" si="1">SUM(A26+B26)</f>
        <v>0.84201388888888895</v>
      </c>
      <c r="B27" s="8">
        <v>6.9444444444444441E-3</v>
      </c>
      <c r="C27" s="9"/>
      <c r="D27" s="1"/>
      <c r="E27" s="11" t="s">
        <v>9</v>
      </c>
      <c r="F27" s="9"/>
      <c r="G27" s="1"/>
      <c r="H27" s="12"/>
      <c r="I27" s="10"/>
    </row>
    <row r="28" spans="1:9">
      <c r="A28" s="38">
        <f t="shared" si="1"/>
        <v>0.84895833333333337</v>
      </c>
      <c r="B28" s="8">
        <v>2.0833333333333333E-3</v>
      </c>
      <c r="C28" s="9"/>
      <c r="D28" s="1" t="s">
        <v>10</v>
      </c>
      <c r="E28" s="1" t="s">
        <v>11</v>
      </c>
      <c r="F28" s="9" t="s">
        <v>4</v>
      </c>
      <c r="G28" s="1"/>
      <c r="H28" s="5" t="s">
        <v>12</v>
      </c>
      <c r="I28" s="10"/>
    </row>
    <row r="29" spans="1:9">
      <c r="A29" s="38">
        <f t="shared" si="1"/>
        <v>0.8510416666666667</v>
      </c>
      <c r="B29" s="8">
        <v>1.3888888888888889E-3</v>
      </c>
      <c r="C29" s="9"/>
      <c r="D29" s="1"/>
      <c r="E29" s="11" t="s">
        <v>191</v>
      </c>
      <c r="F29" s="9"/>
      <c r="G29" s="1"/>
      <c r="H29" s="5"/>
      <c r="I29" s="10"/>
    </row>
    <row r="30" spans="1:9">
      <c r="A30" s="38">
        <f t="shared" si="1"/>
        <v>0.85243055555555558</v>
      </c>
      <c r="B30" s="47">
        <v>6.9444444444444441E-3</v>
      </c>
      <c r="C30" s="62" t="s">
        <v>188</v>
      </c>
      <c r="D30" s="1"/>
      <c r="E30" s="1"/>
      <c r="F30" s="9"/>
      <c r="G30" s="1"/>
      <c r="H30" s="12"/>
      <c r="I30" s="10"/>
    </row>
    <row r="31" spans="1:9">
      <c r="A31" s="38">
        <f t="shared" si="1"/>
        <v>0.859375</v>
      </c>
      <c r="B31" s="8">
        <v>2.4305555555555556E-3</v>
      </c>
      <c r="C31" s="4"/>
      <c r="D31" s="2" t="s">
        <v>13</v>
      </c>
      <c r="E31" s="2" t="s">
        <v>14</v>
      </c>
      <c r="F31" s="9" t="s">
        <v>15</v>
      </c>
      <c r="G31" s="1"/>
      <c r="H31" s="5" t="s">
        <v>16</v>
      </c>
      <c r="I31" s="10"/>
    </row>
    <row r="32" spans="1:9">
      <c r="A32" s="38">
        <f t="shared" si="1"/>
        <v>0.8618055555555556</v>
      </c>
      <c r="B32" s="13">
        <v>2.4305555555555556E-3</v>
      </c>
      <c r="C32" s="4"/>
      <c r="D32" s="2" t="s">
        <v>17</v>
      </c>
      <c r="E32" s="10" t="s">
        <v>18</v>
      </c>
      <c r="F32" s="9"/>
      <c r="G32" s="4" t="s">
        <v>19</v>
      </c>
      <c r="H32" s="48" t="s">
        <v>192</v>
      </c>
      <c r="I32" s="10"/>
    </row>
    <row r="33" spans="1:9">
      <c r="A33" s="38">
        <f t="shared" si="1"/>
        <v>0.8642361111111112</v>
      </c>
      <c r="B33" s="14">
        <v>2.0833333333333333E-3</v>
      </c>
      <c r="C33" s="4"/>
      <c r="D33" s="2" t="s">
        <v>20</v>
      </c>
      <c r="E33" s="2" t="s">
        <v>21</v>
      </c>
      <c r="F33" s="15" t="s">
        <v>15</v>
      </c>
      <c r="G33" s="2"/>
      <c r="H33" s="5" t="s">
        <v>22</v>
      </c>
      <c r="I33" s="10"/>
    </row>
    <row r="34" spans="1:9">
      <c r="A34" s="38">
        <f t="shared" si="1"/>
        <v>0.86631944444444453</v>
      </c>
      <c r="B34" s="8">
        <v>2.4305555555555556E-3</v>
      </c>
      <c r="C34" s="4"/>
      <c r="D34" s="2" t="s">
        <v>23</v>
      </c>
      <c r="E34" s="2" t="s">
        <v>24</v>
      </c>
      <c r="F34" s="9" t="s">
        <v>25</v>
      </c>
      <c r="G34" s="1"/>
      <c r="H34" s="18" t="s">
        <v>212</v>
      </c>
      <c r="I34" s="10"/>
    </row>
    <row r="35" spans="1:9">
      <c r="A35" s="38">
        <f t="shared" si="1"/>
        <v>0.86875000000000013</v>
      </c>
      <c r="B35" s="14">
        <v>1.3888888888888889E-3</v>
      </c>
      <c r="C35" s="4"/>
      <c r="D35" s="2" t="s">
        <v>26</v>
      </c>
      <c r="E35" s="2" t="s">
        <v>27</v>
      </c>
      <c r="F35" s="4" t="s">
        <v>28</v>
      </c>
      <c r="G35" s="2"/>
      <c r="H35" s="12" t="s">
        <v>29</v>
      </c>
      <c r="I35" s="10"/>
    </row>
    <row r="36" spans="1:9">
      <c r="A36" s="38">
        <f t="shared" si="1"/>
        <v>0.87013888888888902</v>
      </c>
      <c r="B36" s="16">
        <v>2.0833333333333333E-3</v>
      </c>
      <c r="C36" s="4"/>
      <c r="D36" s="2" t="s">
        <v>17</v>
      </c>
      <c r="E36" s="2" t="s">
        <v>30</v>
      </c>
      <c r="F36" s="9"/>
      <c r="G36" s="9" t="s">
        <v>19</v>
      </c>
      <c r="H36" s="12" t="s">
        <v>31</v>
      </c>
      <c r="I36" s="1"/>
    </row>
    <row r="37" spans="1:9">
      <c r="A37" s="38">
        <f t="shared" si="1"/>
        <v>0.87222222222222234</v>
      </c>
      <c r="B37" s="14">
        <v>1.736111111111111E-3</v>
      </c>
      <c r="C37" s="4"/>
      <c r="D37" s="2" t="s">
        <v>32</v>
      </c>
      <c r="E37" s="2" t="s">
        <v>33</v>
      </c>
      <c r="F37" s="15" t="s">
        <v>34</v>
      </c>
      <c r="G37" s="10" t="s">
        <v>19</v>
      </c>
      <c r="H37" s="5" t="s">
        <v>35</v>
      </c>
      <c r="I37" s="1"/>
    </row>
    <row r="38" spans="1:9">
      <c r="A38" s="38">
        <f t="shared" si="1"/>
        <v>0.8739583333333335</v>
      </c>
      <c r="B38" s="14">
        <v>2.0833333333333333E-3</v>
      </c>
      <c r="C38" s="4"/>
      <c r="D38" s="2" t="s">
        <v>36</v>
      </c>
      <c r="E38" s="2" t="s">
        <v>37</v>
      </c>
      <c r="F38" s="15" t="s">
        <v>38</v>
      </c>
      <c r="G38" s="2"/>
      <c r="H38" s="5" t="s">
        <v>39</v>
      </c>
      <c r="I38" s="1"/>
    </row>
    <row r="39" spans="1:9">
      <c r="A39" s="38">
        <f t="shared" si="1"/>
        <v>0.87604166666666683</v>
      </c>
      <c r="B39" s="8">
        <v>1.3888888888888889E-3</v>
      </c>
      <c r="C39" s="4"/>
      <c r="D39" s="2" t="s">
        <v>40</v>
      </c>
      <c r="E39" s="2" t="s">
        <v>41</v>
      </c>
      <c r="F39" s="10" t="s">
        <v>34</v>
      </c>
      <c r="G39" s="1"/>
      <c r="H39" s="12" t="s">
        <v>42</v>
      </c>
      <c r="I39" s="1"/>
    </row>
    <row r="40" spans="1:9" ht="25.5">
      <c r="A40" s="38">
        <f t="shared" si="1"/>
        <v>0.87743055555555571</v>
      </c>
      <c r="B40" s="14">
        <v>6.9444444444444441E-3</v>
      </c>
      <c r="C40" s="4"/>
      <c r="D40" s="2" t="s">
        <v>43</v>
      </c>
      <c r="E40" s="17" t="s">
        <v>44</v>
      </c>
      <c r="F40" s="9"/>
      <c r="G40" s="4" t="s">
        <v>19</v>
      </c>
      <c r="H40" s="12" t="s">
        <v>45</v>
      </c>
      <c r="I40" s="1"/>
    </row>
    <row r="41" spans="1:9">
      <c r="A41" s="38">
        <f t="shared" si="1"/>
        <v>0.88437500000000013</v>
      </c>
      <c r="B41" s="8">
        <v>3.1250000000000002E-3</v>
      </c>
      <c r="C41" s="4"/>
      <c r="D41" s="2" t="s">
        <v>36</v>
      </c>
      <c r="E41" s="2" t="s">
        <v>46</v>
      </c>
      <c r="F41" s="9" t="s">
        <v>34</v>
      </c>
      <c r="G41" s="1"/>
      <c r="H41" s="12" t="s">
        <v>47</v>
      </c>
      <c r="I41" s="1"/>
    </row>
    <row r="42" spans="1:9">
      <c r="A42" s="38">
        <f t="shared" si="1"/>
        <v>0.88750000000000018</v>
      </c>
      <c r="B42" s="8">
        <v>2.0833333333333333E-3</v>
      </c>
      <c r="C42" s="4"/>
      <c r="D42" s="2" t="s">
        <v>23</v>
      </c>
      <c r="E42" s="2" t="s">
        <v>48</v>
      </c>
      <c r="F42" s="9" t="s">
        <v>49</v>
      </c>
      <c r="G42" s="1"/>
      <c r="H42" s="5" t="s">
        <v>50</v>
      </c>
      <c r="I42" s="7"/>
    </row>
    <row r="43" spans="1:9">
      <c r="A43" s="38">
        <f t="shared" si="1"/>
        <v>0.8895833333333335</v>
      </c>
      <c r="B43" s="14">
        <v>1.3888888888888889E-3</v>
      </c>
      <c r="C43" s="4"/>
      <c r="D43" s="2"/>
      <c r="E43" s="10" t="s">
        <v>189</v>
      </c>
      <c r="F43" s="4"/>
      <c r="G43" s="2"/>
      <c r="H43" s="12"/>
      <c r="I43" s="10"/>
    </row>
    <row r="44" spans="1:9">
      <c r="A44" s="38">
        <f t="shared" si="1"/>
        <v>0.89097222222222239</v>
      </c>
      <c r="B44" s="14">
        <v>2.0833333333333333E-3</v>
      </c>
      <c r="C44" s="4"/>
      <c r="D44" s="2" t="s">
        <v>36</v>
      </c>
      <c r="E44" s="2" t="s">
        <v>51</v>
      </c>
      <c r="F44" s="4" t="s">
        <v>34</v>
      </c>
      <c r="G44" s="2"/>
      <c r="H44" s="12" t="s">
        <v>52</v>
      </c>
      <c r="I44" s="1"/>
    </row>
    <row r="45" spans="1:9">
      <c r="A45" s="38">
        <f t="shared" si="1"/>
        <v>0.89305555555555571</v>
      </c>
      <c r="B45" s="14">
        <v>3.9930555555555561E-3</v>
      </c>
      <c r="C45" s="4"/>
      <c r="D45" s="2" t="s">
        <v>53</v>
      </c>
      <c r="E45" s="2" t="s">
        <v>54</v>
      </c>
      <c r="F45" s="4" t="s">
        <v>15</v>
      </c>
      <c r="G45" s="10" t="s">
        <v>19</v>
      </c>
      <c r="H45" s="5" t="s">
        <v>55</v>
      </c>
      <c r="I45" s="1"/>
    </row>
    <row r="46" spans="1:9">
      <c r="A46" s="38">
        <f t="shared" si="1"/>
        <v>0.89704861111111123</v>
      </c>
      <c r="B46" s="16">
        <v>5.5555555555555558E-3</v>
      </c>
      <c r="C46" s="4"/>
      <c r="D46" s="2" t="s">
        <v>2</v>
      </c>
      <c r="E46" s="2" t="s">
        <v>56</v>
      </c>
      <c r="F46" s="9"/>
      <c r="G46" s="9" t="s">
        <v>57</v>
      </c>
      <c r="H46" s="12" t="s">
        <v>58</v>
      </c>
      <c r="I46" s="10"/>
    </row>
    <row r="47" spans="1:9">
      <c r="A47" s="38">
        <f t="shared" si="1"/>
        <v>0.90260416666666676</v>
      </c>
      <c r="B47" s="8">
        <v>3.2986111111111111E-3</v>
      </c>
      <c r="C47" s="4"/>
      <c r="D47" s="2" t="s">
        <v>59</v>
      </c>
      <c r="E47" s="2" t="s">
        <v>60</v>
      </c>
      <c r="F47" s="9" t="s">
        <v>61</v>
      </c>
      <c r="G47" s="1"/>
      <c r="H47" s="5" t="s">
        <v>62</v>
      </c>
      <c r="I47" s="1"/>
    </row>
    <row r="48" spans="1:9">
      <c r="A48" s="38">
        <f t="shared" si="1"/>
        <v>0.90590277777777783</v>
      </c>
      <c r="B48" s="14">
        <v>3.472222222222222E-3</v>
      </c>
      <c r="C48" s="4"/>
      <c r="D48" s="2" t="s">
        <v>63</v>
      </c>
      <c r="E48" s="2" t="s">
        <v>64</v>
      </c>
      <c r="F48" s="4"/>
      <c r="G48" s="2" t="s">
        <v>57</v>
      </c>
      <c r="H48" s="5" t="s">
        <v>65</v>
      </c>
      <c r="I48" s="10"/>
    </row>
    <row r="49" spans="1:9">
      <c r="A49" s="38">
        <f t="shared" si="1"/>
        <v>0.90937500000000004</v>
      </c>
      <c r="B49" s="14">
        <v>1.9097222222222222E-3</v>
      </c>
      <c r="C49" s="4"/>
      <c r="D49" s="2" t="s">
        <v>66</v>
      </c>
      <c r="E49" s="2" t="s">
        <v>67</v>
      </c>
      <c r="F49" s="4" t="s">
        <v>34</v>
      </c>
      <c r="G49" s="2"/>
      <c r="H49" s="5" t="s">
        <v>175</v>
      </c>
      <c r="I49" s="10"/>
    </row>
    <row r="50" spans="1:9">
      <c r="A50" s="38">
        <f t="shared" si="1"/>
        <v>0.91128472222222223</v>
      </c>
      <c r="B50" s="14">
        <v>1.2499999999999999E-2</v>
      </c>
      <c r="C50" s="4"/>
      <c r="D50" s="2"/>
      <c r="E50" s="11" t="s">
        <v>191</v>
      </c>
      <c r="F50" s="4"/>
      <c r="G50" s="2"/>
      <c r="H50" s="5"/>
      <c r="I50" s="10"/>
    </row>
    <row r="51" spans="1:9">
      <c r="A51" s="38">
        <f t="shared" si="1"/>
        <v>0.92378472222222219</v>
      </c>
      <c r="B51" s="14">
        <v>3.472222222222222E-3</v>
      </c>
      <c r="C51" s="15" t="s">
        <v>190</v>
      </c>
      <c r="D51" s="2"/>
      <c r="E51" s="2"/>
      <c r="F51" s="4"/>
      <c r="G51" s="2"/>
      <c r="H51" s="5"/>
      <c r="I51" s="10"/>
    </row>
    <row r="52" spans="1:9" s="6" customFormat="1">
      <c r="A52" s="38">
        <f t="shared" si="1"/>
        <v>0.9272569444444444</v>
      </c>
      <c r="B52" s="14">
        <v>1.736111111111111E-3</v>
      </c>
      <c r="C52" s="4"/>
      <c r="D52" s="2" t="s">
        <v>68</v>
      </c>
      <c r="E52" s="2" t="s">
        <v>69</v>
      </c>
      <c r="F52" s="4" t="s">
        <v>70</v>
      </c>
      <c r="G52" s="37" t="s">
        <v>57</v>
      </c>
      <c r="H52" s="18" t="s">
        <v>71</v>
      </c>
      <c r="I52" s="10"/>
    </row>
    <row r="53" spans="1:9" s="6" customFormat="1">
      <c r="A53" s="38">
        <f t="shared" si="1"/>
        <v>0.92899305555555556</v>
      </c>
      <c r="B53" s="14">
        <v>1.736111111111111E-3</v>
      </c>
      <c r="C53" s="4"/>
      <c r="D53" s="2" t="s">
        <v>10</v>
      </c>
      <c r="E53" s="2" t="s">
        <v>72</v>
      </c>
      <c r="F53" s="4" t="s">
        <v>49</v>
      </c>
      <c r="G53" s="37"/>
      <c r="H53" s="5" t="s">
        <v>73</v>
      </c>
      <c r="I53" s="2"/>
    </row>
    <row r="54" spans="1:9">
      <c r="A54" s="38">
        <f t="shared" si="1"/>
        <v>0.93072916666666672</v>
      </c>
      <c r="B54" s="14">
        <v>3.472222222222222E-3</v>
      </c>
      <c r="C54" s="4"/>
      <c r="D54" s="2" t="s">
        <v>74</v>
      </c>
      <c r="E54" s="2" t="s">
        <v>75</v>
      </c>
      <c r="F54" s="4" t="s">
        <v>4</v>
      </c>
      <c r="G54" s="37" t="s">
        <v>57</v>
      </c>
      <c r="H54" s="18" t="s">
        <v>76</v>
      </c>
      <c r="I54" s="1"/>
    </row>
    <row r="55" spans="1:9">
      <c r="A55" s="38">
        <f t="shared" si="1"/>
        <v>0.93420138888888893</v>
      </c>
      <c r="B55" s="8">
        <v>3.472222222222222E-3</v>
      </c>
      <c r="C55" s="4"/>
      <c r="D55" s="2" t="s">
        <v>77</v>
      </c>
      <c r="E55" s="2" t="s">
        <v>3</v>
      </c>
      <c r="F55" s="9" t="s">
        <v>4</v>
      </c>
      <c r="G55" s="37" t="s">
        <v>57</v>
      </c>
      <c r="H55" s="5" t="s">
        <v>78</v>
      </c>
      <c r="I55" s="1"/>
    </row>
    <row r="56" spans="1:9">
      <c r="A56" s="38">
        <f t="shared" si="1"/>
        <v>0.93767361111111114</v>
      </c>
      <c r="B56" s="14">
        <v>1.3888888888888889E-3</v>
      </c>
      <c r="C56" s="4"/>
      <c r="D56" s="2" t="s">
        <v>79</v>
      </c>
      <c r="E56" s="2" t="s">
        <v>80</v>
      </c>
      <c r="F56" s="4" t="s">
        <v>81</v>
      </c>
      <c r="G56" s="37" t="s">
        <v>57</v>
      </c>
      <c r="H56" s="18" t="s">
        <v>82</v>
      </c>
      <c r="I56" s="1"/>
    </row>
    <row r="57" spans="1:9">
      <c r="A57" s="38">
        <f t="shared" si="1"/>
        <v>0.93906250000000002</v>
      </c>
      <c r="B57" s="8">
        <v>4.6296296296296302E-3</v>
      </c>
      <c r="C57" s="4"/>
      <c r="D57" s="2" t="s">
        <v>83</v>
      </c>
      <c r="E57" s="2" t="s">
        <v>84</v>
      </c>
      <c r="F57" s="9" t="s">
        <v>4</v>
      </c>
      <c r="G57" s="37" t="s">
        <v>57</v>
      </c>
      <c r="H57" s="5" t="s">
        <v>85</v>
      </c>
      <c r="I57" s="1"/>
    </row>
    <row r="58" spans="1:9">
      <c r="A58" s="38">
        <f t="shared" si="1"/>
        <v>0.94369212962962967</v>
      </c>
      <c r="B58" s="8">
        <v>3.472222222222222E-3</v>
      </c>
      <c r="C58" s="4"/>
      <c r="D58" s="2" t="s">
        <v>86</v>
      </c>
      <c r="E58" s="2" t="s">
        <v>14</v>
      </c>
      <c r="F58" s="9" t="s">
        <v>4</v>
      </c>
      <c r="G58" s="85" t="s">
        <v>57</v>
      </c>
      <c r="H58" s="12" t="s">
        <v>87</v>
      </c>
      <c r="I58" s="1"/>
    </row>
    <row r="59" spans="1:9">
      <c r="A59" s="50">
        <f t="shared" si="1"/>
        <v>0.94716435185185188</v>
      </c>
      <c r="B59" s="49">
        <v>4.8611111111111112E-3</v>
      </c>
      <c r="E59" s="11" t="s">
        <v>191</v>
      </c>
      <c r="I59" s="1"/>
    </row>
    <row r="60" spans="1:9">
      <c r="A60" s="2"/>
      <c r="B60" s="22"/>
      <c r="C60" s="4"/>
      <c r="D60" s="2"/>
      <c r="E60" s="2"/>
      <c r="F60" s="4"/>
      <c r="G60" s="2"/>
      <c r="H60" s="12"/>
      <c r="I60" s="1"/>
    </row>
    <row r="61" spans="1:9">
      <c r="A61" s="72" t="s">
        <v>204</v>
      </c>
      <c r="B61" s="7"/>
      <c r="C61" s="9"/>
      <c r="D61" s="1"/>
      <c r="E61" s="21"/>
      <c r="F61" s="9"/>
      <c r="G61" s="1"/>
      <c r="H61" s="12"/>
      <c r="I61" s="10"/>
    </row>
    <row r="62" spans="1:9">
      <c r="A62" s="1"/>
      <c r="B62" s="7"/>
      <c r="C62" s="9"/>
      <c r="D62" s="1"/>
      <c r="E62" s="1"/>
      <c r="F62" s="9"/>
      <c r="G62" s="1"/>
      <c r="H62" s="12"/>
      <c r="I62" s="10"/>
    </row>
    <row r="63" spans="1:9">
      <c r="A63" s="1"/>
      <c r="B63" s="7"/>
      <c r="C63" s="9"/>
      <c r="D63" s="1"/>
      <c r="E63" s="1"/>
      <c r="F63" s="9"/>
      <c r="G63" s="1"/>
      <c r="H63" s="12"/>
      <c r="I63" s="1"/>
    </row>
  </sheetData>
  <mergeCells count="1">
    <mergeCell ref="C2:D2"/>
  </mergeCells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9"/>
  <sheetViews>
    <sheetView workbookViewId="0">
      <selection activeCell="I13" sqref="I13"/>
    </sheetView>
  </sheetViews>
  <sheetFormatPr defaultRowHeight="12.75"/>
  <cols>
    <col min="1" max="1" width="9.140625" style="1"/>
    <col min="2" max="2" width="11.7109375" style="1" customWidth="1"/>
    <col min="3" max="3" width="11.7109375" style="2" customWidth="1"/>
    <col min="4" max="4" width="20.5703125" style="1" customWidth="1"/>
    <col min="5" max="5" width="18" style="1" customWidth="1"/>
    <col min="6" max="6" width="23.28515625" style="1" customWidth="1"/>
    <col min="7" max="7" width="16.7109375" style="1" customWidth="1"/>
    <col min="8" max="8" width="14" style="1" customWidth="1"/>
    <col min="9" max="9" width="17.85546875" style="1" customWidth="1"/>
    <col min="10" max="16384" width="9.140625" style="1"/>
  </cols>
  <sheetData>
    <row r="1" spans="1:8">
      <c r="A1" s="23" t="s">
        <v>92</v>
      </c>
      <c r="B1" s="24" t="s">
        <v>93</v>
      </c>
      <c r="C1" s="29" t="s">
        <v>135</v>
      </c>
      <c r="D1" s="25" t="s">
        <v>94</v>
      </c>
      <c r="E1" s="26" t="s">
        <v>142</v>
      </c>
      <c r="F1" s="27" t="s">
        <v>95</v>
      </c>
      <c r="G1" s="28" t="s">
        <v>0</v>
      </c>
      <c r="H1" s="44" t="s">
        <v>143</v>
      </c>
    </row>
    <row r="2" spans="1:8" s="37" customFormat="1">
      <c r="A2" s="31"/>
      <c r="B2" s="32"/>
      <c r="C2" s="32"/>
      <c r="D2" s="33"/>
      <c r="E2" s="34"/>
      <c r="F2" s="35"/>
      <c r="G2" s="36"/>
    </row>
    <row r="3" spans="1:8" s="37" customFormat="1" ht="22.5">
      <c r="A3" s="31"/>
      <c r="B3" s="81" t="s">
        <v>226</v>
      </c>
      <c r="C3" s="32"/>
      <c r="D3" s="33"/>
      <c r="E3" s="34"/>
      <c r="F3" s="35"/>
      <c r="G3" s="36"/>
    </row>
    <row r="4" spans="1:8" s="37" customFormat="1">
      <c r="A4" s="31"/>
      <c r="B4" s="32"/>
      <c r="C4" s="32"/>
      <c r="D4" s="33"/>
      <c r="E4" s="34"/>
      <c r="F4" s="35"/>
      <c r="G4" s="36"/>
    </row>
    <row r="5" spans="1:8">
      <c r="B5" s="42">
        <v>8.3333333333333332E-3</v>
      </c>
      <c r="C5" s="40"/>
      <c r="D5" s="1" t="s">
        <v>181</v>
      </c>
    </row>
    <row r="6" spans="1:8">
      <c r="A6" s="38">
        <v>0.5</v>
      </c>
      <c r="B6" s="39">
        <v>4.340277777777778E-3</v>
      </c>
      <c r="C6" s="40"/>
      <c r="E6" s="1" t="s">
        <v>154</v>
      </c>
      <c r="F6" s="1" t="s">
        <v>122</v>
      </c>
      <c r="G6" s="1" t="s">
        <v>229</v>
      </c>
      <c r="H6" s="46" t="s">
        <v>205</v>
      </c>
    </row>
    <row r="7" spans="1:8">
      <c r="A7" s="38">
        <f>SUM(A6+B6)</f>
        <v>0.50434027777777779</v>
      </c>
      <c r="B7" s="39">
        <v>3.472222222222222E-3</v>
      </c>
      <c r="C7" s="40"/>
      <c r="E7" s="1" t="s">
        <v>162</v>
      </c>
      <c r="F7" s="1" t="s">
        <v>123</v>
      </c>
      <c r="G7" s="1" t="s">
        <v>230</v>
      </c>
      <c r="H7" s="46" t="s">
        <v>205</v>
      </c>
    </row>
    <row r="8" spans="1:8">
      <c r="A8" s="38">
        <f t="shared" ref="A8:A9" si="0">SUM(A7+B7)</f>
        <v>0.5078125</v>
      </c>
      <c r="B8" s="39">
        <v>4.1666666666666666E-3</v>
      </c>
      <c r="C8" s="40"/>
      <c r="E8" s="1" t="s">
        <v>163</v>
      </c>
      <c r="F8" s="1" t="s">
        <v>124</v>
      </c>
      <c r="G8" s="1" t="s">
        <v>58</v>
      </c>
      <c r="H8" s="46" t="s">
        <v>205</v>
      </c>
    </row>
    <row r="9" spans="1:8">
      <c r="A9" s="38">
        <f t="shared" si="0"/>
        <v>0.51197916666666665</v>
      </c>
      <c r="B9" s="39">
        <v>4.1666666666666666E-3</v>
      </c>
      <c r="C9" s="40"/>
      <c r="E9" s="1" t="s">
        <v>153</v>
      </c>
      <c r="F9" s="1" t="s">
        <v>125</v>
      </c>
      <c r="G9" s="1" t="s">
        <v>35</v>
      </c>
      <c r="H9" s="46" t="s">
        <v>205</v>
      </c>
    </row>
    <row r="10" spans="1:8">
      <c r="A10" s="38">
        <f>SUM(A9+B9)</f>
        <v>0.5161458333333333</v>
      </c>
      <c r="B10" s="41">
        <v>3.472222222222222E-3</v>
      </c>
      <c r="C10" s="40">
        <f>SUM(B6:B10)</f>
        <v>1.9618055555555555E-2</v>
      </c>
      <c r="H10" s="46"/>
    </row>
    <row r="11" spans="1:8">
      <c r="A11" s="38">
        <f t="shared" ref="A11:A33" si="1">SUM(A10+B10)</f>
        <v>0.51961805555555551</v>
      </c>
      <c r="B11" s="42">
        <v>1.0416666666666666E-2</v>
      </c>
      <c r="C11" s="40"/>
      <c r="D11" s="1" t="s">
        <v>177</v>
      </c>
    </row>
    <row r="12" spans="1:8">
      <c r="A12" s="38">
        <f t="shared" si="1"/>
        <v>0.53003472222222214</v>
      </c>
      <c r="B12" s="43">
        <v>2.7777777777777779E-3</v>
      </c>
      <c r="C12" s="40"/>
      <c r="E12" s="1" t="s">
        <v>149</v>
      </c>
      <c r="F12" s="1" t="s">
        <v>100</v>
      </c>
      <c r="G12" s="1" t="s">
        <v>87</v>
      </c>
    </row>
    <row r="13" spans="1:8">
      <c r="A13" s="38">
        <f t="shared" si="1"/>
        <v>0.53281249999999991</v>
      </c>
      <c r="B13" s="40">
        <v>1.3888888888888889E-3</v>
      </c>
      <c r="C13" s="40"/>
      <c r="E13" s="1" t="s">
        <v>150</v>
      </c>
      <c r="F13" s="1" t="s">
        <v>101</v>
      </c>
      <c r="G13" s="1" t="s">
        <v>231</v>
      </c>
      <c r="H13" s="46" t="s">
        <v>57</v>
      </c>
    </row>
    <row r="14" spans="1:8">
      <c r="A14" s="38">
        <f t="shared" si="1"/>
        <v>0.5342013888888888</v>
      </c>
      <c r="B14" s="40">
        <v>2.4305555555555556E-3</v>
      </c>
      <c r="C14" s="40"/>
      <c r="E14" s="1" t="s">
        <v>151</v>
      </c>
      <c r="F14" s="1" t="s">
        <v>102</v>
      </c>
      <c r="G14" s="1" t="s">
        <v>232</v>
      </c>
      <c r="H14" s="46" t="s">
        <v>57</v>
      </c>
    </row>
    <row r="15" spans="1:8">
      <c r="A15" s="38">
        <f t="shared" si="1"/>
        <v>0.5366319444444444</v>
      </c>
      <c r="B15" s="45">
        <v>1.3888888888888889E-3</v>
      </c>
      <c r="C15" s="40"/>
      <c r="E15" s="1" t="s">
        <v>152</v>
      </c>
      <c r="F15" s="1" t="s">
        <v>103</v>
      </c>
      <c r="G15" s="1" t="s">
        <v>233</v>
      </c>
      <c r="H15" s="46" t="s">
        <v>57</v>
      </c>
    </row>
    <row r="16" spans="1:8">
      <c r="A16" s="38">
        <f t="shared" si="1"/>
        <v>0.53802083333333328</v>
      </c>
      <c r="B16" s="39">
        <v>4.5138888888888893E-3</v>
      </c>
      <c r="C16" s="40"/>
      <c r="E16" s="1" t="s">
        <v>153</v>
      </c>
      <c r="F16" s="1" t="s">
        <v>104</v>
      </c>
      <c r="G16" s="1" t="s">
        <v>87</v>
      </c>
      <c r="H16" s="46" t="s">
        <v>193</v>
      </c>
    </row>
    <row r="17" spans="1:8">
      <c r="A17" s="38">
        <f t="shared" si="1"/>
        <v>0.54253472222222221</v>
      </c>
      <c r="B17" s="41">
        <v>4.1666666666666666E-3</v>
      </c>
      <c r="C17" s="40">
        <f>SUM(B12:B17)</f>
        <v>1.6666666666666666E-2</v>
      </c>
    </row>
    <row r="18" spans="1:8">
      <c r="A18" s="38">
        <f t="shared" si="1"/>
        <v>0.54670138888888886</v>
      </c>
      <c r="B18" s="42">
        <v>6.9444444444444441E-3</v>
      </c>
      <c r="C18" s="40"/>
      <c r="D18" s="1" t="s">
        <v>178</v>
      </c>
    </row>
    <row r="19" spans="1:8">
      <c r="A19" s="38">
        <f t="shared" si="1"/>
        <v>0.55364583333333328</v>
      </c>
      <c r="B19" s="39">
        <v>6.9444444444444447E-4</v>
      </c>
      <c r="C19" s="40"/>
      <c r="E19" s="1" t="s">
        <v>154</v>
      </c>
      <c r="F19" s="1" t="s">
        <v>105</v>
      </c>
      <c r="G19" s="1" t="s">
        <v>234</v>
      </c>
    </row>
    <row r="20" spans="1:8">
      <c r="A20" s="38">
        <f t="shared" si="1"/>
        <v>0.55434027777777772</v>
      </c>
      <c r="B20" s="39">
        <v>1.3888888888888889E-3</v>
      </c>
      <c r="C20" s="40"/>
      <c r="F20" s="1" t="s">
        <v>106</v>
      </c>
    </row>
    <row r="21" spans="1:8">
      <c r="A21" s="38">
        <f t="shared" si="1"/>
        <v>0.55572916666666661</v>
      </c>
      <c r="B21" s="39">
        <v>1.736111111111111E-3</v>
      </c>
      <c r="C21" s="40"/>
      <c r="F21" s="1" t="s">
        <v>107</v>
      </c>
    </row>
    <row r="22" spans="1:8">
      <c r="A22" s="38">
        <f t="shared" si="1"/>
        <v>0.55746527777777777</v>
      </c>
      <c r="B22" s="39">
        <v>2.4305555555555556E-3</v>
      </c>
      <c r="C22" s="40"/>
      <c r="E22" s="1" t="s">
        <v>206</v>
      </c>
      <c r="F22" s="1" t="s">
        <v>108</v>
      </c>
      <c r="G22" s="1" t="s">
        <v>82</v>
      </c>
      <c r="H22" s="46" t="s">
        <v>193</v>
      </c>
    </row>
    <row r="23" spans="1:8">
      <c r="A23" s="38">
        <f t="shared" si="1"/>
        <v>0.55989583333333337</v>
      </c>
      <c r="B23" s="39">
        <v>2.0833333333333333E-3</v>
      </c>
      <c r="C23" s="40"/>
      <c r="E23" s="1" t="s">
        <v>155</v>
      </c>
      <c r="F23" s="1" t="s">
        <v>109</v>
      </c>
      <c r="G23" s="1" t="s">
        <v>235</v>
      </c>
      <c r="H23" s="46" t="s">
        <v>57</v>
      </c>
    </row>
    <row r="24" spans="1:8">
      <c r="A24" s="38">
        <f t="shared" si="1"/>
        <v>0.5619791666666667</v>
      </c>
      <c r="B24" s="39">
        <v>2.4305555555555556E-3</v>
      </c>
      <c r="C24" s="40"/>
      <c r="E24" s="1" t="s">
        <v>144</v>
      </c>
      <c r="F24" s="1" t="s">
        <v>110</v>
      </c>
      <c r="G24" s="1" t="s">
        <v>236</v>
      </c>
      <c r="H24" s="46" t="s">
        <v>57</v>
      </c>
    </row>
    <row r="25" spans="1:8">
      <c r="A25" s="38">
        <f t="shared" si="1"/>
        <v>0.5644097222222223</v>
      </c>
      <c r="B25" s="41">
        <v>3.472222222222222E-3</v>
      </c>
      <c r="C25" s="40">
        <f>SUM(B19:B25)</f>
        <v>1.4236111111111111E-2</v>
      </c>
    </row>
    <row r="26" spans="1:8">
      <c r="A26" s="38">
        <f t="shared" si="1"/>
        <v>0.56788194444444451</v>
      </c>
      <c r="B26" s="42">
        <v>6.9444444444444441E-3</v>
      </c>
      <c r="C26" s="40"/>
      <c r="D26" s="1" t="s">
        <v>179</v>
      </c>
    </row>
    <row r="27" spans="1:8">
      <c r="A27" s="38">
        <f t="shared" si="1"/>
        <v>0.57482638888888893</v>
      </c>
      <c r="B27" s="39">
        <v>2.7777777777777779E-3</v>
      </c>
      <c r="C27" s="40"/>
      <c r="F27" s="1" t="s">
        <v>111</v>
      </c>
      <c r="H27" s="46"/>
    </row>
    <row r="28" spans="1:8">
      <c r="A28" s="38">
        <f t="shared" si="1"/>
        <v>0.5776041666666667</v>
      </c>
      <c r="B28" s="39">
        <v>3.1249999999999997E-3</v>
      </c>
      <c r="C28" s="40"/>
      <c r="E28" s="1" t="s">
        <v>153</v>
      </c>
      <c r="F28" s="1" t="s">
        <v>112</v>
      </c>
      <c r="G28" s="1" t="s">
        <v>237</v>
      </c>
      <c r="H28" s="46" t="s">
        <v>194</v>
      </c>
    </row>
    <row r="29" spans="1:8">
      <c r="A29" s="38">
        <f t="shared" si="1"/>
        <v>0.58072916666666674</v>
      </c>
      <c r="B29" s="39">
        <v>2.0833333333333333E-3</v>
      </c>
      <c r="C29" s="40"/>
      <c r="E29" s="1" t="s">
        <v>145</v>
      </c>
      <c r="F29" s="1" t="s">
        <v>113</v>
      </c>
      <c r="G29" s="1" t="s">
        <v>29</v>
      </c>
      <c r="H29" s="46" t="s">
        <v>193</v>
      </c>
    </row>
    <row r="30" spans="1:8">
      <c r="A30" s="38">
        <f t="shared" si="1"/>
        <v>0.58281250000000007</v>
      </c>
      <c r="B30" s="45">
        <v>2.0833333333333333E-3</v>
      </c>
      <c r="C30" s="40"/>
      <c r="E30" s="1" t="s">
        <v>156</v>
      </c>
      <c r="F30" s="1" t="s">
        <v>114</v>
      </c>
      <c r="G30" s="1" t="s">
        <v>238</v>
      </c>
      <c r="H30" s="85" t="s">
        <v>57</v>
      </c>
    </row>
    <row r="31" spans="1:8">
      <c r="A31" s="38">
        <f t="shared" si="1"/>
        <v>0.58489583333333339</v>
      </c>
      <c r="D31" s="1" t="s">
        <v>115</v>
      </c>
    </row>
    <row r="32" spans="1:8">
      <c r="A32" s="38">
        <f t="shared" si="1"/>
        <v>0.58489583333333339</v>
      </c>
      <c r="B32" s="45">
        <v>2.4305555555555556E-3</v>
      </c>
      <c r="C32" s="40"/>
      <c r="E32" s="1" t="s">
        <v>157</v>
      </c>
      <c r="F32" s="1" t="s">
        <v>116</v>
      </c>
      <c r="G32" s="1" t="s">
        <v>42</v>
      </c>
    </row>
    <row r="33" spans="1:8">
      <c r="A33" s="38">
        <f t="shared" si="1"/>
        <v>0.58732638888888899</v>
      </c>
      <c r="B33" s="39">
        <v>2.4305555555555556E-3</v>
      </c>
      <c r="C33" s="40"/>
      <c r="E33" s="1" t="s">
        <v>158</v>
      </c>
      <c r="F33" s="1" t="s">
        <v>117</v>
      </c>
      <c r="G33" s="1" t="s">
        <v>85</v>
      </c>
      <c r="H33" s="46" t="s">
        <v>57</v>
      </c>
    </row>
    <row r="34" spans="1:8">
      <c r="A34" s="38">
        <f>SUM(A33+B33)</f>
        <v>0.5897569444444446</v>
      </c>
      <c r="B34" s="41">
        <v>5.5555555555555558E-3</v>
      </c>
      <c r="C34" s="40">
        <f>SUM(B27:B34)</f>
        <v>2.0486111111111111E-2</v>
      </c>
      <c r="H34" s="46"/>
    </row>
    <row r="35" spans="1:8">
      <c r="A35" s="38">
        <f t="shared" ref="A35" si="2">SUM(A34+B34)</f>
        <v>0.59531250000000013</v>
      </c>
      <c r="B35" s="42">
        <v>2.7777777777777779E-3</v>
      </c>
      <c r="C35" s="40"/>
      <c r="D35" s="46" t="s">
        <v>216</v>
      </c>
      <c r="H35" s="46"/>
    </row>
    <row r="36" spans="1:8">
      <c r="A36" s="38">
        <f>SUM(A35+B35)</f>
        <v>0.5980902777777779</v>
      </c>
      <c r="B36" s="39"/>
      <c r="C36" s="40"/>
      <c r="D36" s="1" t="s">
        <v>196</v>
      </c>
      <c r="H36" s="46"/>
    </row>
    <row r="37" spans="1:8">
      <c r="A37" s="38">
        <f t="shared" ref="A37:A38" si="3">SUM(A36+B36)</f>
        <v>0.5980902777777779</v>
      </c>
      <c r="B37" s="39">
        <v>2.4305555555555556E-3</v>
      </c>
      <c r="C37" s="40"/>
      <c r="E37" s="1" t="s">
        <v>151</v>
      </c>
      <c r="F37" s="1" t="s">
        <v>197</v>
      </c>
      <c r="G37" s="1" t="s">
        <v>42</v>
      </c>
      <c r="H37" s="46"/>
    </row>
    <row r="38" spans="1:8">
      <c r="A38" s="38">
        <f t="shared" si="3"/>
        <v>0.6005208333333335</v>
      </c>
      <c r="B38" s="39">
        <v>2.4305555555555556E-3</v>
      </c>
      <c r="C38" s="40"/>
      <c r="E38" s="1" t="s">
        <v>198</v>
      </c>
      <c r="F38" s="1" t="s">
        <v>199</v>
      </c>
      <c r="G38" s="1" t="s">
        <v>239</v>
      </c>
      <c r="H38" s="46"/>
    </row>
    <row r="39" spans="1:8">
      <c r="A39" s="38">
        <f>SUM(A38+B38)</f>
        <v>0.60295138888888911</v>
      </c>
      <c r="B39" s="39">
        <v>2.0833333333333333E-3</v>
      </c>
      <c r="C39" s="40"/>
      <c r="E39" s="1" t="s">
        <v>200</v>
      </c>
      <c r="F39" s="1" t="s">
        <v>201</v>
      </c>
      <c r="G39" s="1" t="s">
        <v>39</v>
      </c>
      <c r="H39" s="46"/>
    </row>
    <row r="40" spans="1:8">
      <c r="A40" s="38">
        <f t="shared" ref="A40:A51" si="4">SUM(A39+B39)</f>
        <v>0.60503472222222243</v>
      </c>
      <c r="B40" s="41">
        <v>2.0833333333333333E-3</v>
      </c>
      <c r="C40" s="40">
        <f>SUM(B37:B40)</f>
        <v>9.0277777777777769E-3</v>
      </c>
    </row>
    <row r="41" spans="1:8">
      <c r="A41" s="38">
        <f t="shared" si="4"/>
        <v>0.60711805555555576</v>
      </c>
      <c r="B41" s="42">
        <v>6.9444444444444441E-3</v>
      </c>
      <c r="C41" s="40"/>
      <c r="D41" s="1" t="s">
        <v>180</v>
      </c>
    </row>
    <row r="42" spans="1:8">
      <c r="A42" s="38">
        <f t="shared" si="4"/>
        <v>0.61406250000000018</v>
      </c>
      <c r="B42" s="45">
        <v>3.472222222222222E-3</v>
      </c>
      <c r="C42" s="40"/>
      <c r="E42" s="1" t="s">
        <v>159</v>
      </c>
      <c r="F42" s="1" t="s">
        <v>118</v>
      </c>
      <c r="G42" s="1" t="s">
        <v>240</v>
      </c>
    </row>
    <row r="43" spans="1:8">
      <c r="A43" s="38">
        <f t="shared" si="4"/>
        <v>0.61753472222222239</v>
      </c>
      <c r="B43" s="39">
        <v>1.736111111111111E-3</v>
      </c>
      <c r="C43" s="40"/>
      <c r="E43" s="1" t="s">
        <v>39</v>
      </c>
      <c r="F43" s="1" t="s">
        <v>119</v>
      </c>
      <c r="G43" s="1" t="s">
        <v>47</v>
      </c>
    </row>
    <row r="44" spans="1:8">
      <c r="A44" s="38">
        <f t="shared" si="4"/>
        <v>0.61927083333333355</v>
      </c>
      <c r="B44" s="45">
        <v>3.1249999999999997E-3</v>
      </c>
      <c r="C44" s="40"/>
      <c r="E44" s="1" t="s">
        <v>160</v>
      </c>
      <c r="F44" s="1" t="s">
        <v>120</v>
      </c>
      <c r="G44" s="1" t="s">
        <v>47</v>
      </c>
    </row>
    <row r="45" spans="1:8">
      <c r="A45" s="38">
        <f t="shared" si="4"/>
        <v>0.62239583333333359</v>
      </c>
      <c r="B45" s="39">
        <v>3.1249999999999997E-3</v>
      </c>
      <c r="C45" s="40"/>
      <c r="E45" s="1" t="s">
        <v>161</v>
      </c>
      <c r="F45" s="1" t="s">
        <v>121</v>
      </c>
      <c r="G45" s="1" t="s">
        <v>236</v>
      </c>
      <c r="H45" s="46" t="s">
        <v>57</v>
      </c>
    </row>
    <row r="46" spans="1:8">
      <c r="A46" s="38">
        <f t="shared" si="4"/>
        <v>0.62552083333333364</v>
      </c>
      <c r="B46" s="41">
        <v>3.472222222222222E-3</v>
      </c>
      <c r="C46" s="40">
        <f>SUM(B42:B46)</f>
        <v>1.4930555555555555E-2</v>
      </c>
    </row>
    <row r="47" spans="1:8">
      <c r="A47" s="38">
        <f t="shared" si="4"/>
        <v>0.62899305555555585</v>
      </c>
      <c r="B47" s="42">
        <v>6.9444444444444441E-3</v>
      </c>
    </row>
    <row r="48" spans="1:8">
      <c r="A48" s="38">
        <f t="shared" si="4"/>
        <v>0.63593750000000027</v>
      </c>
      <c r="B48" s="39">
        <v>3.472222222222222E-3</v>
      </c>
      <c r="C48" s="40"/>
      <c r="D48" s="1" t="s">
        <v>176</v>
      </c>
      <c r="F48" s="1" t="s">
        <v>174</v>
      </c>
    </row>
    <row r="49" spans="1:8">
      <c r="A49" s="38">
        <f t="shared" si="4"/>
        <v>0.63940972222222248</v>
      </c>
      <c r="B49" s="39">
        <v>3.1249999999999997E-3</v>
      </c>
      <c r="C49" s="40"/>
      <c r="E49" s="1" t="s">
        <v>144</v>
      </c>
      <c r="F49" s="1" t="s">
        <v>96</v>
      </c>
      <c r="G49" s="1" t="s">
        <v>45</v>
      </c>
    </row>
    <row r="50" spans="1:8">
      <c r="A50" s="38">
        <f t="shared" si="4"/>
        <v>0.64253472222222252</v>
      </c>
      <c r="B50" s="39">
        <v>2.4305555555555556E-3</v>
      </c>
      <c r="C50" s="40"/>
      <c r="E50" s="1" t="s">
        <v>145</v>
      </c>
      <c r="F50" s="1" t="s">
        <v>99</v>
      </c>
      <c r="G50" s="1" t="s">
        <v>243</v>
      </c>
    </row>
    <row r="51" spans="1:8">
      <c r="A51" s="38">
        <f t="shared" si="4"/>
        <v>0.64496527777777812</v>
      </c>
      <c r="B51" s="39">
        <v>4.1666666666666666E-3</v>
      </c>
      <c r="C51" s="40"/>
      <c r="E51" s="1" t="s">
        <v>148</v>
      </c>
      <c r="F51" s="1" t="s">
        <v>98</v>
      </c>
      <c r="G51" s="1" t="s">
        <v>242</v>
      </c>
    </row>
    <row r="52" spans="1:8">
      <c r="A52" s="38">
        <f>SUM(A51+B51)</f>
        <v>0.64913194444444478</v>
      </c>
      <c r="B52" s="39">
        <v>2.4305555555555556E-3</v>
      </c>
      <c r="C52" s="40"/>
      <c r="E52" s="1" t="s">
        <v>146</v>
      </c>
      <c r="F52" s="1" t="s">
        <v>97</v>
      </c>
      <c r="G52" s="1" t="s">
        <v>241</v>
      </c>
    </row>
    <row r="53" spans="1:8">
      <c r="A53" s="38">
        <f t="shared" ref="A53:A54" si="5">SUM(A52+B52)</f>
        <v>0.65156250000000038</v>
      </c>
      <c r="B53" s="39">
        <v>4.1666666666666666E-3</v>
      </c>
      <c r="C53" s="40"/>
      <c r="E53" s="1" t="s">
        <v>147</v>
      </c>
      <c r="F53" s="1" t="s">
        <v>141</v>
      </c>
      <c r="G53" s="1" t="s">
        <v>241</v>
      </c>
    </row>
    <row r="54" spans="1:8">
      <c r="A54" s="38">
        <f t="shared" si="5"/>
        <v>0.65572916666666703</v>
      </c>
      <c r="B54" s="41">
        <v>4.8611111111111112E-3</v>
      </c>
      <c r="C54" s="40">
        <f>SUM(B48:B54)</f>
        <v>2.4652777777777777E-2</v>
      </c>
    </row>
    <row r="55" spans="1:8">
      <c r="A55" s="38">
        <f>SUM(A54+B54)</f>
        <v>0.66059027777777812</v>
      </c>
      <c r="B55" s="42">
        <v>3.472222222222222E-3</v>
      </c>
      <c r="C55" s="40"/>
      <c r="D55" s="46" t="s">
        <v>215</v>
      </c>
    </row>
    <row r="56" spans="1:8">
      <c r="A56" s="38">
        <f t="shared" ref="A56:A57" si="6">SUM(A55+B55)</f>
        <v>0.66406250000000033</v>
      </c>
      <c r="B56" s="39">
        <v>3.472222222222222E-3</v>
      </c>
      <c r="C56" s="40"/>
      <c r="E56" s="1" t="s">
        <v>165</v>
      </c>
      <c r="F56" s="1" t="s">
        <v>127</v>
      </c>
      <c r="G56" s="1" t="s">
        <v>45</v>
      </c>
    </row>
    <row r="57" spans="1:8">
      <c r="A57" s="38">
        <f t="shared" si="6"/>
        <v>0.66753472222222254</v>
      </c>
      <c r="B57" s="39">
        <v>4.1666666666666666E-3</v>
      </c>
      <c r="C57" s="40"/>
      <c r="E57" s="1" t="s">
        <v>164</v>
      </c>
      <c r="F57" s="1" t="s">
        <v>126</v>
      </c>
      <c r="G57" s="1" t="s">
        <v>230</v>
      </c>
    </row>
    <row r="58" spans="1:8">
      <c r="A58" s="38">
        <f>SUM(A57+B57)</f>
        <v>0.67170138888888919</v>
      </c>
      <c r="B58" s="41">
        <v>1.3888888888888889E-3</v>
      </c>
      <c r="C58" s="40">
        <f>SUM(B56:B58)</f>
        <v>9.0277777777777769E-3</v>
      </c>
    </row>
    <row r="59" spans="1:8">
      <c r="A59" s="38">
        <f t="shared" ref="A59:A74" si="7">SUM(A58+B58)</f>
        <v>0.67309027777777808</v>
      </c>
      <c r="B59" s="42">
        <v>1.3888888888888888E-2</v>
      </c>
      <c r="C59" s="40"/>
      <c r="D59" s="1" t="s">
        <v>183</v>
      </c>
    </row>
    <row r="60" spans="1:8">
      <c r="A60" s="38">
        <f t="shared" si="7"/>
        <v>0.68697916666666692</v>
      </c>
      <c r="B60" s="45">
        <v>2.0833333333333333E-3</v>
      </c>
      <c r="C60" s="40"/>
      <c r="E60" s="1" t="s">
        <v>154</v>
      </c>
      <c r="F60" s="1" t="s">
        <v>128</v>
      </c>
      <c r="G60" s="1" t="s">
        <v>47</v>
      </c>
    </row>
    <row r="61" spans="1:8">
      <c r="A61" s="38">
        <f t="shared" si="7"/>
        <v>0.68906250000000024</v>
      </c>
      <c r="B61" s="39">
        <v>2.7777777777777779E-3</v>
      </c>
      <c r="C61" s="40"/>
      <c r="E61" s="1" t="s">
        <v>166</v>
      </c>
      <c r="F61" s="1" t="s">
        <v>129</v>
      </c>
      <c r="G61" s="1" t="s">
        <v>52</v>
      </c>
    </row>
    <row r="62" spans="1:8">
      <c r="A62" s="38">
        <f t="shared" si="7"/>
        <v>0.69184027777777801</v>
      </c>
      <c r="B62" s="39">
        <v>2.0833333333333333E-3</v>
      </c>
      <c r="C62" s="40"/>
      <c r="E62" s="1" t="s">
        <v>151</v>
      </c>
      <c r="F62" s="1" t="s">
        <v>130</v>
      </c>
      <c r="G62" s="1" t="s">
        <v>244</v>
      </c>
    </row>
    <row r="63" spans="1:8">
      <c r="A63" s="38">
        <f t="shared" si="7"/>
        <v>0.69392361111111134</v>
      </c>
      <c r="B63" s="39">
        <v>1.736111111111111E-3</v>
      </c>
      <c r="C63" s="40"/>
      <c r="E63" s="1" t="s">
        <v>167</v>
      </c>
      <c r="F63" s="1" t="s">
        <v>131</v>
      </c>
      <c r="G63" s="1" t="s">
        <v>240</v>
      </c>
      <c r="H63" s="46" t="s">
        <v>57</v>
      </c>
    </row>
    <row r="64" spans="1:8">
      <c r="A64" s="38">
        <f t="shared" si="7"/>
        <v>0.6956597222222225</v>
      </c>
      <c r="B64" s="41">
        <v>4.8611111111111112E-3</v>
      </c>
      <c r="C64" s="40">
        <f>SUM(B60:B64)</f>
        <v>1.3541666666666667E-2</v>
      </c>
    </row>
    <row r="65" spans="1:8">
      <c r="A65" s="38">
        <f t="shared" si="7"/>
        <v>0.70052083333333359</v>
      </c>
      <c r="B65" s="42">
        <v>1.0416666666666666E-2</v>
      </c>
      <c r="C65" s="40"/>
      <c r="D65" s="1" t="s">
        <v>195</v>
      </c>
    </row>
    <row r="66" spans="1:8">
      <c r="A66" s="38">
        <f t="shared" si="7"/>
        <v>0.71093750000000022</v>
      </c>
      <c r="B66" s="39">
        <v>2.7777777777777779E-3</v>
      </c>
      <c r="C66" s="40"/>
      <c r="E66" s="1" t="s">
        <v>168</v>
      </c>
      <c r="F66" s="1" t="s">
        <v>89</v>
      </c>
      <c r="H66" s="46" t="s">
        <v>57</v>
      </c>
    </row>
    <row r="67" spans="1:8">
      <c r="A67" s="38">
        <f t="shared" si="7"/>
        <v>0.71371527777777799</v>
      </c>
      <c r="B67" s="39">
        <v>2.0833333333333333E-3</v>
      </c>
      <c r="C67" s="40"/>
      <c r="E67" s="1" t="s">
        <v>169</v>
      </c>
      <c r="F67" s="1" t="s">
        <v>88</v>
      </c>
    </row>
    <row r="68" spans="1:8">
      <c r="A68" s="38">
        <f t="shared" si="7"/>
        <v>0.71579861111111132</v>
      </c>
      <c r="B68" s="39">
        <v>3.1249999999999997E-3</v>
      </c>
      <c r="C68" s="40"/>
      <c r="E68" s="1" t="s">
        <v>170</v>
      </c>
      <c r="F68" s="1" t="s">
        <v>90</v>
      </c>
    </row>
    <row r="69" spans="1:8">
      <c r="A69" s="38">
        <f t="shared" si="7"/>
        <v>0.71892361111111136</v>
      </c>
      <c r="B69" s="42">
        <v>1.0416666666666666E-2</v>
      </c>
      <c r="C69" s="40"/>
      <c r="D69" s="1" t="s">
        <v>184</v>
      </c>
    </row>
    <row r="70" spans="1:8">
      <c r="A70" s="38">
        <f t="shared" si="7"/>
        <v>0.72934027777777799</v>
      </c>
      <c r="B70" s="39">
        <v>1.0416666666666666E-2</v>
      </c>
      <c r="C70" s="40"/>
      <c r="F70" s="11" t="s">
        <v>134</v>
      </c>
    </row>
    <row r="71" spans="1:8">
      <c r="A71" s="38">
        <f t="shared" si="7"/>
        <v>0.73975694444444462</v>
      </c>
      <c r="B71" s="39">
        <v>2.0833333333333333E-3</v>
      </c>
      <c r="C71" s="40"/>
      <c r="E71" s="1" t="s">
        <v>171</v>
      </c>
      <c r="F71" s="1" t="s">
        <v>132</v>
      </c>
      <c r="H71" s="46" t="s">
        <v>57</v>
      </c>
    </row>
    <row r="72" spans="1:8">
      <c r="A72" s="38">
        <f t="shared" si="7"/>
        <v>0.74184027777777795</v>
      </c>
      <c r="B72" s="39">
        <v>2.7777777777777779E-3</v>
      </c>
      <c r="C72" s="40"/>
      <c r="E72" s="1" t="s">
        <v>172</v>
      </c>
      <c r="F72" s="1" t="s">
        <v>91</v>
      </c>
      <c r="H72" s="46"/>
    </row>
    <row r="73" spans="1:8">
      <c r="A73" s="38">
        <f t="shared" si="7"/>
        <v>0.74461805555555571</v>
      </c>
      <c r="B73" s="39">
        <v>3.472222222222222E-3</v>
      </c>
      <c r="C73" s="40"/>
      <c r="E73" s="1" t="s">
        <v>173</v>
      </c>
      <c r="F73" s="1" t="s">
        <v>133</v>
      </c>
      <c r="H73" s="46" t="s">
        <v>57</v>
      </c>
    </row>
    <row r="74" spans="1:8">
      <c r="A74" s="38">
        <f t="shared" si="7"/>
        <v>0.74809027777777792</v>
      </c>
      <c r="B74" s="41">
        <v>6.9444444444444441E-3</v>
      </c>
      <c r="C74" s="40">
        <f>SUM(B66:B74)</f>
        <v>4.4097222222222218E-2</v>
      </c>
    </row>
    <row r="75" spans="1:8">
      <c r="A75" s="38">
        <f>SUM(A74+B74)</f>
        <v>0.75503472222222234</v>
      </c>
    </row>
    <row r="76" spans="1:8">
      <c r="B76" s="39"/>
      <c r="C76" s="40"/>
    </row>
    <row r="79" spans="1:8">
      <c r="B79" s="3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KOOND</vt:lpstr>
      <vt:lpstr>N, 3. juuli</vt:lpstr>
      <vt:lpstr>R, 4. juuli</vt:lpstr>
      <vt:lpstr>L, 5. juuli</vt:lpstr>
      <vt:lpstr>P, 6. juuli</vt:lpstr>
    </vt:vector>
  </TitlesOfParts>
  <Company>LaulupeoSA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Daily Trippel</cp:lastModifiedBy>
  <dcterms:created xsi:type="dcterms:W3CDTF">2013-06-16T19:14:53Z</dcterms:created>
  <dcterms:modified xsi:type="dcterms:W3CDTF">2014-03-25T06:28:12Z</dcterms:modified>
</cp:coreProperties>
</file>